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15135" windowHeight="7875"/>
  </bookViews>
  <sheets>
    <sheet name="Sheet1" sheetId="1" r:id="rId1"/>
    <sheet name="Sheet2" sheetId="2" r:id="rId2"/>
    <sheet name="Sheet3" sheetId="3" r:id="rId3"/>
  </sheets>
  <externalReferences>
    <externalReference r:id="rId4"/>
  </externalReferences>
  <calcPr calcId="124519"/>
</workbook>
</file>

<file path=xl/calcChain.xml><?xml version="1.0" encoding="utf-8"?>
<calcChain xmlns="http://schemas.openxmlformats.org/spreadsheetml/2006/main">
  <c r="G109" i="1"/>
  <c r="F109" s="1"/>
  <c r="G108"/>
  <c r="F108"/>
  <c r="I108" s="1"/>
  <c r="G107"/>
  <c r="F107"/>
  <c r="H107" s="1"/>
  <c r="G106"/>
  <c r="F106"/>
  <c r="H106" s="1"/>
  <c r="G105"/>
  <c r="F105" s="1"/>
  <c r="G104"/>
  <c r="F104"/>
  <c r="I104" s="1"/>
  <c r="G102"/>
  <c r="F102" s="1"/>
  <c r="I102" s="1"/>
  <c r="G101"/>
  <c r="F101" s="1"/>
  <c r="G99"/>
  <c r="F99"/>
  <c r="I99" s="1"/>
  <c r="I98" s="1"/>
  <c r="H98"/>
  <c r="G98"/>
  <c r="G97"/>
  <c r="F97" s="1"/>
  <c r="I97" s="1"/>
  <c r="G96"/>
  <c r="F96" s="1"/>
  <c r="I96" s="1"/>
  <c r="G95"/>
  <c r="F95" s="1"/>
  <c r="I95" s="1"/>
  <c r="G94"/>
  <c r="F94"/>
  <c r="I94" s="1"/>
  <c r="G93"/>
  <c r="F93"/>
  <c r="H93" s="1"/>
  <c r="G92"/>
  <c r="F92"/>
  <c r="H92" s="1"/>
  <c r="G91"/>
  <c r="F91"/>
  <c r="H91" s="1"/>
  <c r="G90"/>
  <c r="F90"/>
  <c r="H90" s="1"/>
  <c r="G89"/>
  <c r="F89"/>
  <c r="H89" s="1"/>
  <c r="G88"/>
  <c r="F88" s="1"/>
  <c r="I88" s="1"/>
  <c r="G87"/>
  <c r="F87" s="1"/>
  <c r="G86"/>
  <c r="F86"/>
  <c r="I86" s="1"/>
  <c r="G85"/>
  <c r="F85" s="1"/>
  <c r="I85" s="1"/>
  <c r="G84"/>
  <c r="F84" s="1"/>
  <c r="I84" s="1"/>
  <c r="G83"/>
  <c r="F83" s="1"/>
  <c r="I83" s="1"/>
  <c r="G82"/>
  <c r="F82" s="1"/>
  <c r="G81"/>
  <c r="G80"/>
  <c r="F80"/>
  <c r="I80" s="1"/>
  <c r="G79"/>
  <c r="F79" s="1"/>
  <c r="I79" s="1"/>
  <c r="G78"/>
  <c r="F78" s="1"/>
  <c r="I78" s="1"/>
  <c r="G77"/>
  <c r="F77" s="1"/>
  <c r="G76"/>
  <c r="F76"/>
  <c r="I76" s="1"/>
  <c r="H75"/>
  <c r="G74"/>
  <c r="F74" s="1"/>
  <c r="I74" s="1"/>
  <c r="G73"/>
  <c r="F73" s="1"/>
  <c r="G72"/>
  <c r="F72" s="1"/>
  <c r="G71"/>
  <c r="F71"/>
  <c r="I71" s="1"/>
  <c r="G70"/>
  <c r="F70" s="1"/>
  <c r="I70" s="1"/>
  <c r="G69"/>
  <c r="F69" s="1"/>
  <c r="G68"/>
  <c r="F68"/>
  <c r="I68" s="1"/>
  <c r="G67"/>
  <c r="F67" s="1"/>
  <c r="I67" s="1"/>
  <c r="G66"/>
  <c r="F66" s="1"/>
  <c r="I66" s="1"/>
  <c r="G65"/>
  <c r="F65" s="1"/>
  <c r="I65" s="1"/>
  <c r="G64"/>
  <c r="F64"/>
  <c r="I64" s="1"/>
  <c r="G63"/>
  <c r="F63"/>
  <c r="H63" s="1"/>
  <c r="G62"/>
  <c r="F62"/>
  <c r="H62" s="1"/>
  <c r="G61"/>
  <c r="F61" s="1"/>
  <c r="G60"/>
  <c r="G59"/>
  <c r="F59" s="1"/>
  <c r="G58"/>
  <c r="F58" s="1"/>
  <c r="I58" s="1"/>
  <c r="G57"/>
  <c r="F57" s="1"/>
  <c r="I57" s="1"/>
  <c r="G56"/>
  <c r="F56"/>
  <c r="I56" s="1"/>
  <c r="G55"/>
  <c r="F55" s="1"/>
  <c r="I55" s="1"/>
  <c r="G54"/>
  <c r="F54" s="1"/>
  <c r="I54" s="1"/>
  <c r="G53"/>
  <c r="F53" s="1"/>
  <c r="I53" s="1"/>
  <c r="G52"/>
  <c r="F52"/>
  <c r="I52" s="1"/>
  <c r="G51"/>
  <c r="F51" s="1"/>
  <c r="I51" s="1"/>
  <c r="G50"/>
  <c r="F50" s="1"/>
  <c r="I50" s="1"/>
  <c r="G49"/>
  <c r="F49" s="1"/>
  <c r="I49" s="1"/>
  <c r="G48"/>
  <c r="F48"/>
  <c r="I48" s="1"/>
  <c r="G47"/>
  <c r="F47" s="1"/>
  <c r="I47" s="1"/>
  <c r="G46"/>
  <c r="F46" s="1"/>
  <c r="I46" s="1"/>
  <c r="G45"/>
  <c r="F45" s="1"/>
  <c r="G44"/>
  <c r="F44"/>
  <c r="I44" s="1"/>
  <c r="G42"/>
  <c r="F42" s="1"/>
  <c r="I42" s="1"/>
  <c r="G41"/>
  <c r="F41" s="1"/>
  <c r="G40"/>
  <c r="F40"/>
  <c r="I40" s="1"/>
  <c r="G39"/>
  <c r="F39" s="1"/>
  <c r="I39" s="1"/>
  <c r="G38"/>
  <c r="F38" s="1"/>
  <c r="G37"/>
  <c r="F37"/>
  <c r="I37" s="1"/>
  <c r="G36"/>
  <c r="F36"/>
  <c r="G35"/>
  <c r="F35" s="1"/>
  <c r="I35" s="1"/>
  <c r="G34"/>
  <c r="F34" s="1"/>
  <c r="I34" s="1"/>
  <c r="G33"/>
  <c r="F33" s="1"/>
  <c r="I33" s="1"/>
  <c r="G32"/>
  <c r="F32" s="1"/>
  <c r="G31"/>
  <c r="F31" s="1"/>
  <c r="G30"/>
  <c r="F30"/>
  <c r="I30" s="1"/>
  <c r="G28"/>
  <c r="F28" s="1"/>
  <c r="I28" s="1"/>
  <c r="G27"/>
  <c r="F27" s="1"/>
  <c r="I27" s="1"/>
  <c r="G26"/>
  <c r="F26" s="1"/>
  <c r="I26" s="1"/>
  <c r="G25"/>
  <c r="F25"/>
  <c r="I25" s="1"/>
  <c r="G24"/>
  <c r="F24" s="1"/>
  <c r="I24" s="1"/>
  <c r="G23"/>
  <c r="F23" s="1"/>
  <c r="I23" s="1"/>
  <c r="G22"/>
  <c r="F22" s="1"/>
  <c r="I22" s="1"/>
  <c r="G21"/>
  <c r="F21"/>
  <c r="I21" s="1"/>
  <c r="G20"/>
  <c r="F20" s="1"/>
  <c r="I20" s="1"/>
  <c r="G19"/>
  <c r="F19" s="1"/>
  <c r="I19" s="1"/>
  <c r="G18"/>
  <c r="F18" s="1"/>
  <c r="I18" s="1"/>
  <c r="G17"/>
  <c r="F17"/>
  <c r="I17" s="1"/>
  <c r="G16"/>
  <c r="F16" s="1"/>
  <c r="I16" s="1"/>
  <c r="G15"/>
  <c r="F15" s="1"/>
  <c r="I15" s="1"/>
  <c r="G14"/>
  <c r="F14" s="1"/>
  <c r="I14" s="1"/>
  <c r="G13"/>
  <c r="F13"/>
  <c r="I13" s="1"/>
  <c r="G12"/>
  <c r="F12" s="1"/>
  <c r="H11"/>
  <c r="G10"/>
  <c r="F10" s="1"/>
  <c r="G9"/>
  <c r="F9"/>
  <c r="I9" s="1"/>
  <c r="G8"/>
  <c r="F8" s="1"/>
  <c r="I8" s="1"/>
  <c r="G7"/>
  <c r="F7" s="1"/>
  <c r="G6" l="1"/>
  <c r="G11"/>
  <c r="G100"/>
  <c r="F98"/>
  <c r="I12"/>
  <c r="I11" s="1"/>
  <c r="F11"/>
  <c r="H32"/>
  <c r="I32" s="1"/>
  <c r="H59"/>
  <c r="H43" s="1"/>
  <c r="I61"/>
  <c r="F60"/>
  <c r="H73"/>
  <c r="I73" s="1"/>
  <c r="H82"/>
  <c r="I82" s="1"/>
  <c r="F81"/>
  <c r="I109"/>
  <c r="H109"/>
  <c r="H103"/>
  <c r="H7"/>
  <c r="F6"/>
  <c r="I7"/>
  <c r="H10"/>
  <c r="I10" s="1"/>
  <c r="H31"/>
  <c r="I31" s="1"/>
  <c r="F29"/>
  <c r="H38"/>
  <c r="I38" s="1"/>
  <c r="H41"/>
  <c r="I41" s="1"/>
  <c r="F43"/>
  <c r="I45"/>
  <c r="I69"/>
  <c r="H69"/>
  <c r="I72"/>
  <c r="H72"/>
  <c r="F75"/>
  <c r="I77"/>
  <c r="I87"/>
  <c r="H87"/>
  <c r="I101"/>
  <c r="I100" s="1"/>
  <c r="H101"/>
  <c r="H100" s="1"/>
  <c r="F100"/>
  <c r="F103"/>
  <c r="I105"/>
  <c r="H60"/>
  <c r="I75"/>
  <c r="H36"/>
  <c r="I36" s="1"/>
  <c r="G29"/>
  <c r="G43"/>
  <c r="I62"/>
  <c r="I63"/>
  <c r="G75"/>
  <c r="I89"/>
  <c r="I90"/>
  <c r="I91"/>
  <c r="I92"/>
  <c r="I93"/>
  <c r="G103"/>
  <c r="I106"/>
  <c r="I107"/>
  <c r="I81" l="1"/>
  <c r="I103"/>
  <c r="G111"/>
  <c r="H6"/>
  <c r="I29"/>
  <c r="H29"/>
  <c r="F111"/>
  <c r="I60"/>
  <c r="I59"/>
  <c r="I43" s="1"/>
  <c r="I6"/>
  <c r="H81"/>
  <c r="H111" s="1"/>
  <c r="I111" l="1"/>
  <c r="J111" s="1"/>
</calcChain>
</file>

<file path=xl/sharedStrings.xml><?xml version="1.0" encoding="utf-8"?>
<sst xmlns="http://schemas.openxmlformats.org/spreadsheetml/2006/main" count="482" uniqueCount="441">
  <si>
    <t>BỘ GIÁO DỤC VÀ ĐÀO TẠO</t>
  </si>
  <si>
    <t>ĐẠI HỌC THÁI NGUYÊN</t>
  </si>
  <si>
    <t>DANH MỤC ĐỀ TÀI KH&amp;CN CẤP ĐẠI HỌC NĂM 2012</t>
  </si>
  <si>
    <t>Stt</t>
  </si>
  <si>
    <t>Tên đề tài</t>
  </si>
  <si>
    <t>Chủ nghiệm</t>
  </si>
  <si>
    <t>Mục tiêu, nội dung</t>
  </si>
  <si>
    <t>Sản phẩm chính</t>
  </si>
  <si>
    <t>Kinh phí</t>
  </si>
  <si>
    <t>Cấp năm 2012</t>
  </si>
  <si>
    <t>Cấp năm 2013</t>
  </si>
  <si>
    <t>Ý kiến hội đồng</t>
  </si>
  <si>
    <t>I</t>
  </si>
  <si>
    <t>Khối Cơ quan (04 đề tài)</t>
  </si>
  <si>
    <t>Ứng dụng hệ thống địa lý (GIS) xây dựng bản đồ trực tuyến quản lý không gian Đại học Thái Nguyên</t>
  </si>
  <si>
    <t>PGS.TS. Trần Viết Khanh - ĐHTN</t>
  </si>
  <si>
    <t>Mục tiêu:
- Đánh giá tổng thể vị trí địa lý và phân bố không gian của ĐHTN và các đơn vị thành viên.
- Thành lập hệ thống bản đồ trực tuyển quản lý khụng gian và định hướng phát triển không gian ĐHTN hiệu quả.
Nội dung chính:
- Khảo sát thực tế (Đo vẽ,  bổ sung tài liệu, thành lập bản đồ tài liệu thực tế);
- Phân tích số liệu liên quan (không gian, khoanh vùng lãnh thổ, thành lập các bản đồ trực tuyến);
- Viết báo cáo tổng kết hướng dẫn sử dụng bản đồ trực tuyến, hoàn chỉnh các bản vẽ, phụ lục liên quan</t>
  </si>
  <si>
    <t xml:space="preserve">Bài báo TCQG: 04; Hướng dẫn CH: 01, SVNCKH: 03 ; Sản phẩm ứng dụng: Các bản đồ trực tuyến cho phép truy vấn các nội dung liên quan về vị trí địa lý và  khụng gian ĐHTN và các đơn vị thành viên.
</t>
  </si>
  <si>
    <t>Đánh giá tiềm năng du lịch và đề xuất mô hình phát triển du lịch dựa vào cộng đồng ở tỉnh Hà Giang</t>
  </si>
  <si>
    <t>Nguyễn Xuân Trường - ĐHTN</t>
  </si>
  <si>
    <t xml:space="preserve">Mục tiêu:
- Nghiên cứu cơ sở khoa học và thực tiễn của phát triển bền vững du lịch cộng đồng.
- Xác lập cơ sở khoa học (lý luận và thực tiễn) cho việc xây dựng phát triển bền vững du lịch cộng đồng tại tỉnh Hà Giang.
- Trên cơ sở kết quả nghiên cứu bước đầu đưa ra những giải pháp phát triển du lịch cộng đồng theo định hướng phát triển bền vững ở tỉnh Hà Giang.
Nội dung chính:
- Cơ sở lý luận và thực tiễn  về du lịch, du lịch bền vững và du lịch cộng đồng:
+ Một số lý luận cơ bản về du lịch, du lịch bền vững và du lịch cộng đồng
+ Các nguyên tắc phát triển du lịch bền vững và đánh giá tính bền vững của du lịch
+ Mô hình phát triển du lịch bền vững dựa vào cộng đồng một số nước trong khu vực và một số mô hình phát triển du lịch dựa vào cộng đồng tại các địa phương trong nước 
- Đánh giá tài nguyên du lịch và thực trạng phát triển du lịch tỉnh Hà Giang:
- Đề xuất pháp phát triển bền vững du lịch cộng đồng  tỉnh Hà Giang
+ Các định hướng phát triển bền vững du lịch tỉnh Hà Giang
+ Giải pháp phát triển bền vững du lịch cộng đồng tại Hà Giang
+ Đề xuất cụ thể Mô hình phát triển bền vững du lịch cộng đồng tỉnh Hà Giang
</t>
  </si>
  <si>
    <t>Bài báo TCQG: 01, HNQG: 01; Hướng dẫn CH: 01, SVNCKH: 01</t>
  </si>
  <si>
    <t>Nghiên cứu tình hình huy động và sử dụng các nguồn vốn đầu tư cơ bản cho phát triển nông nghiệp trên địa bàn tỉnh Thái Nguyên</t>
  </si>
  <si>
    <t>ThS. Nguyễn Trọng Bằng - ĐHTN</t>
  </si>
  <si>
    <t xml:space="preserve">Mục tiêu:
Hệ thống hóa những vấn đề lý luận và thực tiễn về huy động và sử dụng các nguồn vốn đầu tư cơ bản cho phát triển nông nghiệp, nông thôn.
- Đánh giá thực trạng việc huy động và sử dụng sử dụng các nguồn vốn đầu tư cơ bản cho phát triển nông nghiệp ở tỉnh Thái Nguyên.
- Đề xuất xuất một số giải pháp chủ yếu nhằm tăng cường công tác huy động và sử dụng vốn đầu tư cơ bản cho phát triển nông nghiệp trên địa bàn tỉnh Thái Nguyên.
Nội  dung chính: 
- Nghiên cứu những vấn đề lý luận và thực tiễn về huy động và sử dụng các nguồn vốn đầu tư cơ bản cho phát triển nông nghiệp gồm: Các khái niệm về vốn, các nguồn vốn đầu tư cơ bản cho nông nghiệp; Vai trò, đặc điểm của đầu tư cơ bản cho nông nghiệp; Các nhân tố ảnh hưởng tới đầu tư cơ bản; ...; Kinh nghiệm về đầu tư cơ bản cho phát triển nông nghiệp của một số quốc gia trên thế giới và ở một số địa phương trong nước.
- Đánh giá thực trạng việc huy động và sử dụng sử dụng các nguồn vốn đầu tư cơ bản cho phát triển nông nghiệp ở tỉnh Thái Nguyên.
- Đề xuất một số giải pháp chủ yếu nhằm tăng cường công tác huy động và sử dụng vốn đầu tư cơ bản cho phát triển nông nghiệp trên địa bàn tỉnh Thái Nguyên (Quan điểm, mục tiêu và giải pháp).
</t>
  </si>
  <si>
    <t>Bài báo TCQG: 03</t>
  </si>
  <si>
    <t>Tạo dòng đậu tương chịu hạn bằng công nghệ nuôi cấy mô tế bào thực vật</t>
  </si>
  <si>
    <t>PGS.TS. Chu Hoàng Mậu - ĐHTN</t>
  </si>
  <si>
    <t>Mục tiêu:
Xác định được sự khác biệt về đặc điểm, khả năng đâm xuyên của bộ rễ trong điều kiện hạn hán và mối liên quan giữa cấu trúc gen với sự phát triển bộ rễ cây đậu tương; 
Tạo được vector chuyển gen mang cấu trúc gen liên quan đến sự phát triển rễ đậu tương
Nội dung chính:
- Đánh giá khả năng chịu hạn của các giống đậu tương trên phương diện sự phát triển bộ rễ, khả năng đâm xuyên của rễ và số lượng nốt sần. Phân nhóm đậu tương dựa trên phương diện phát triển bộ rễ.
- So sánh hàm lượng protein, lipit trong hạt và rễ thuộc hai nhóm đậu tương khác biệt về sự phát triển bộ rễ.
- Phân lập gen liên quan đến sự phát triển bộ rễ và khả năng đâm xuyên của rễ từ hệ gen của các giống đậu tương nghiên cứu. Đánh giá sự khác biệt về cấu trúc gen liên quan đến sự phát triển bộ rễ của hai nhóm đậu tương.
- Thiết kế vector mang cấu trúc gen liên quan đến tính trạng rễ cây đậu tương. Đánh giá hoạt động của vector chuyển gen ở cây thuốc lá mô hình hoặc cây đậu tương.</t>
  </si>
  <si>
    <t>GT, STK: 01; Bài báo TCQT: 01; TCQG: 3; HNQT: 01; HNQG: 01; Đào tạo NCS: 01; CH: 04;
Sản phẩm ứng dụng:
- Dòng đậu tương chịu hạn: 2-3
- Dòng đậu tương có triển vọng về năng suất: 1-2
- Dòng đậu tương có hàm lượng protein cao: 1-2</t>
  </si>
  <si>
    <t>II</t>
  </si>
  <si>
    <t>Trường Đại học Kỹ thuật công nghiệp (21 đề tài)</t>
  </si>
  <si>
    <t>Tổ chức và quản lý hệ thống kênh phân phối mặt hàng thép xây dựng của Tổng công ty thép Việt Nam (VNSTEEL)</t>
  </si>
  <si>
    <t>NCS. Phạm Thị Mai Yến - ĐHKTCN</t>
  </si>
  <si>
    <t xml:space="preserve">Mục tiêu:
- Về mặt lý luận: Đề tài góp phần làm rõ lý luận  về Tổ chức và quản lý hệ thống kênh phân phối của doanh nghiệp;
- Về mặt thực tiễn: Nghiên cứu, khảo sát thực thế công tác tổ chức và quản lý hệ thống kênh phân phối mặt hàng thép xây dựng của Tổng công ty thép Việt Nam;
Trên cơ sở phân tích những vấn đề mang tính cấp bách đang đặt ra về công tác tổ chức và quản lý hệ thống kênh phân phối mặt hàng thép xây dựng của Tổng công ty thép Việt Nam.
Nội dung chính:
- Cơ sở lý luận về tổ chức và quản lý hệ thống kênh phân phối thép xây dựng của các doanh nghiệp thép
- Thực trạng tổ chức và quản lý kênh phân phối mặt hàng thép xây dựng của Tổng công ty thép Việt Nam
- Những giải pháp nhằm hoàn thiện tổ chức và quản lý hệ thống phân phối thép xây dựng của VNSTEEL
</t>
  </si>
  <si>
    <t>Bài báo TCQG: 02</t>
  </si>
  <si>
    <t>- Thuyết minh sơ sài, cần viết lại và bổ sung đầy đủ các nội dung theo đúng quy định.
- Kinh phí cần huy động từ nguồn doanh nghiệp, Đại học Thái Nguyên chỉ hỗ trợ 50% trên tổng kinh phí thực hiện.</t>
  </si>
  <si>
    <t>Một số giải pháp nâng cao chất lượng đào tạo giáo viên dạy nghề kỹ thuật công nghiệp khu vực miền núi phía Bắc</t>
  </si>
  <si>
    <t>ThS. Lê Thị Quỳnh Trang - ĐHKTCN</t>
  </si>
  <si>
    <t>Mục tiêu:
Nghiên cứu thực trạng mức độ đáp ứng về năng lực sư phạm kỹ thuật của đội ngũ giáo viên dạy nghề hiện nay và đề xuất một số giải pháp nâng cao chất lượng giáo viên dạy nghề về kiến thức chuyên môn, nghiệp vụ sư phạm và kỹ năng thực hành đáp ứng công tác đào tạo nguồn lao động kỹ thuật trên các địa bàn các tỉnh miền núi phía Bắc trong thời kỳ công nghiệp hóa.
Nội dung chính:
- Lập phiếu điều tra mức độ đáp ứng về năng lực sư phạm kỹ thuật của đội ngũ giáo viên dạy nghề kỹ thuật công nghiệp.
- Điều tra và thu thập tài liệu.
- Phân tích, đánh giá và xây dựng báo cáo tổng quan về thực trạng về  năng lực sư phạm kỹ thuật của đội ngũ giáo viên dạy nghề kỹ thuật công nghiệp.
- Nghiên cứu cơ sở lý luận về đào tạo và phát triển đội ngũ giáo viên dạy nghề.
- Đề xuất một số giải pháp nhằm nâng cao chất lượng đào tạo đội ngũ giáo viên dạy nghề kỹ thuật công nghiệp.
- Kiểm nghiệm các giải pháp đã đề xuất.</t>
  </si>
  <si>
    <t>Bài báo TCQG: 02; Hướng dẫn SVNCKH: 02</t>
  </si>
  <si>
    <t xml:space="preserve"> Mô hình tổ chức hệ thống công trình hạ tầng  xã hội trong đơn vị ở tại khu đô thị mới TP Thái Nguyên theo hướng xanh </t>
  </si>
  <si>
    <t>NCS. Nguyễn Tiến Đức - ĐHKTCN</t>
  </si>
  <si>
    <t>Mục tiêu:
- Giảm tác động và bảo vệ hệ sinh thái chung
+ Nâng cao chất lượng môi trường đô thị 
+ Tiết kiệm năng lượng trong các khu đô thị
+ Tiết kiệm nước
+ Giảm phát thải khí Co2 
- Đề xuất các mô hình, tiêu chí, giải pháp tổ chức và quản lý hệ thống công trình hạ tầng xã hội trong đơn vị ở tại khu đô thị mới Thái Nguyên.
- Đề xuất mô hình và giải pháp mang lại hiệu quả kinh tế cao.
Nội dung chính: 
- Tổng quan về mô hình tổ chức hệ thống công trình hạ tầng xã hội tại các khu đô thị xanh trên thế giới và Việt Nam.
- Cơ sở lý thuyết xây dựng mô hình hệ thống công trình hạ tầng xã hội tại các khu đô thị xanh Thái Nguyên.
- Mô hình và giải pháp tổ chức hệ thống công trình hạ tầng xã hội tại các khu đô thị theo hướng xanh tại Thành phố Thái Nguyên.
- Nghiên cứu thiết kế, đề xuất thử nghiệm một số giải pháp hệ thống công trình hạ tầng xã hội  khu đô thị xanh tại Thành phố Thái Nguyên.</t>
  </si>
  <si>
    <t>Bài báo TCQT: 01, TCQG: 03</t>
  </si>
  <si>
    <t>Nghiên cứu bù sai số cho bàn máy hai bậc tự do XY của máy CNC. (CNC XY table error compensation).</t>
  </si>
  <si>
    <t>NCS. Lê Thị Thu Thủy - ĐHKTCN</t>
  </si>
  <si>
    <t xml:space="preserve">Mục tiêu:
Để bù sai số tồn tại trên bàn máy, đặc biệt là đối với những máy đã qua một thời gian sử dụng, một thiết bị đo đặc biệt đối với các sai lệch được đo, xác định toàn bộ thông tin về sai số: mức độ sai lệch trên bàn máy, dạng sai số …nhằm có những giải pháp bù hợp lý. Đây chính là mục đích mà đề tài này hướng tới.
Bù sai số cho bàn máy hai bậc tự do XY của máy CNC được ứng dụng để thực hiện nghiên cứu.
Nội dung chính:
- Nghiên cứu tổng quan về các loại và nguyên nhân gây sai số trên bàn máy các máy CNC. Trên cơ sở đó phân tích, chỉ ra các nguyên nhân dẫn đến sai số ngẫu nhiên và sai số hệ thống.
- Xây dựng một mô hình bàn máy XY để làm thực nghiệm.
- Xây dựng mô hình hình/động học bàn máy XY.
- Đo các thành phần của sai số hình học tồn tại trên bàn máy.
- Đánh giá các sai số và tiến hành mô hình hoá các sai số hình học.
- Tiến hành xây dựng các giải thuật bù sai số để hiệu chỉnh các sai số trên bàn máy hai bậc tự do, chủ yếu là sai lệch về dẫn huớng nhằm nâng cao độ chính xác của các máy CNC.
- Xây dựng chương trình ứng dụng thuật toán nói trên.
- Thực hiện bù sai số.
- Kiểm tra, đánh giá kết quả đã thực hiện.
- Nâng cao độ chính xác khi gia công các chi tiết, bề mặt phức tạp có yêu cầu độ chính xác cao về kích thước, hình dáng hình học khi gia công trên những máy CNC sẵn có.
</t>
  </si>
  <si>
    <t>Bài báo TCQT: 01, TCQG: 01; Hướng dẫn SVNCKH: 01</t>
  </si>
  <si>
    <t>Xây dựng hệ thống nhận dạng âm nhạc số dựa trên phương pháp trích chọn vector đặc trưng.</t>
  </si>
  <si>
    <t>NCS. Phùng Thị Thu Hiền -ĐHKTCN</t>
  </si>
  <si>
    <t xml:space="preserve">Mục tiêu:
Đề tài tập trung nghiên cứu về đặc trưng vật lý của tín hiệu âm nhạc, mô hình các thiết bị tạo âm nhạc, khả năng cảm thụ âm nhạc của con người, từ đó đề xuất các vector đặc trưng mới phù hợp, chuyên dụng cho các hệ thống xử lý âm nhạc, bao gồm cả đặc trưng đường bao phổ và đặc trưng cao độ.
Đề tài cũng cũng nghiên cứu những đặc tính riêng biệt của các loại nhạc Việt để có thể đề xuất các phương pháp trích đặc trưng phù hợp với nhạc Việt.
Các vector đặc trưng này sẽ được áp dụng cho các hệ thống xử lý âm nhạc phổ biến như nhận dạng, tìm kiếm bài hát.
Nội dung chính:
- Khảo sát đặc tính của tín hiệu âm nhạc.
- Tìm kiếm âm nhạc theo giai điệu.
- Tìm kiếm âm nhạc theo đặc trưng đường bao phổ.
</t>
  </si>
  <si>
    <t>Bài báo TCQG: 02, HNQT: Hướng dẫn SVNCKH: 01</t>
  </si>
  <si>
    <t>Thiết kế, chế tạo xe siêu tiết kiệm nhiên liệu sử dụng động cơ đốt trong của xe gắn máy</t>
  </si>
  <si>
    <t>TS. Nguyễn Khắc Tuân - ĐHKTCN</t>
  </si>
  <si>
    <t xml:space="preserve">Mục tiêu:
Nghiên cứu cơ sở khoa học, xác định các yếu tố ảnh hưởng đến mức tiêu hao nhiên liệu trong các phương tiện giao thông vận tải, trên cơ sở đó thiết kế chế tạo thành công xe siêu tiết kiệm nhiên liệu sử dụng động cơ đốt trong của xe gắn máy (có thể chạy tối thiểu 150km/1lít nhiên liệu).
Nội dung chính:
Phần I 
- Tổng quan về vấn đề nghiên cứu.
- Phân tích các giải pháp nâng cao tính kinh tế nhiên liệu của phương tiện giao thông vận tải đường bộ.
- Đề xuất nội dung nghiên cứu
Phần 2 
- Tính toán, thiết kế, chế tạo xe siêu tiết kiệm nhiên liệu sử dụng động cơ động cơ đốt trong của xe gắn máy
- Chạy thử và hiệu chỉnh xe vừa chế tạo.
Phần 3
- Sử dụng xe đã chế tạo để phân tích đánh giá ảnh hưởng của một số yếu tố đến tính kinh tế nhiên liệu của xe.
- Nghiên cứu ảnh hưởng của dạng khí động học đến mức độ tiêu hao nhiên liệu của xe.
- Nghiên cứu ảnh hưởng của kỹ thuật điều khiển đến mức độ tiêu hao nhiên liệu của xe.
</t>
  </si>
  <si>
    <t>Bài báo TCQT: 01, TCQG: 01; Hướng dẫn CH: 01, SVNCKH: 02</t>
  </si>
  <si>
    <t>Thiết kế, chế tạo máy bón phân nén dúi sâu phục vụ nông thôn, miền núi.</t>
  </si>
  <si>
    <t>PGS.TS. Nguyễn Văn Dự - ĐHKTCN</t>
  </si>
  <si>
    <t xml:space="preserve">Mục tiêu:
- Khảo sát các đặc điểm cơ học của các loại đất canh tác thông dụng;
- Thiết kế máy bón phân nén thỏa mãn các yêu cầu đầu vào về kích cỡ viên phân nén đang có; các yêu cầu đầu ra về tốc độ, chiều sâu dúi viên phân nén và mật độ phân phối; các cơ cấu điều chỉnh các thông số vào, ra mềm dẻo;
- Chế tạo một số loại máy bón phân nén và thử nghiệm trên thực tế đồng ruộng tại một số tỉnh nông nghiệp;
- Hoàn chỉnh kết cấu và quy trình sản xuất máy bón phân viên nén đạt yêu cầu;
- Chuyển giao công nghệ, sản xuất thử nghiệm một số máy bón phân viên nén mang thương hiệu Đại học Thái Nguyên và chạy thử thực tế.
Nội dung chính:
- Tiến hành khảo sát, thu thập và phân tích các thông số kỹ thuật cần thiết của máy bón phân viên nén;
- Tính toán, thiết kế, mô phỏng một số kết cấu thử nghiệm;
- Chế tạo và chạy thử, hiệu chỉnh kết cấu;
- Phân tích kết quả thử nghiệm và hoàn chỉnh kết cấu máy, chế tạo máy mẫu;
- Lập phiếu gia công;
- Công bố kết quả và biên soạn tài liệu kỹ thuật hướng dẫn chế tạo, lắp ráp, vận hành, sửa chữa;
- Sản xuất một số máy bón phân viên nén mang thương hiệu Đại học Thái Nguyên và chuyển giao công nghệ;
</t>
  </si>
  <si>
    <t>Bài báo TCQG: 01; Hướng dẫn CH: 01, SVNCKH: 01</t>
  </si>
  <si>
    <t>Thiết kế, chế tạo một số thiết bị thí nghiệm cơ sở cơ khí.</t>
  </si>
  <si>
    <t>ThS. Nguyễn Thị Quốc Dung - ĐHKTCN</t>
  </si>
  <si>
    <t xml:space="preserve">Mục tiêu:
- Xây dựng các nội dung thí nghiệm cơ sở phù hợp với chương trình đào tạo của ngành Cơ khí tại trường Đại học Kỹ thuật Công nghiệp.
- Thiết kế, chế tạo một số thiết bị thí nghiệm đảm bảo độ chính xác cần thiết và đáp ứng được các yêu cầu cơ bản của nội dung thí nghiệm trong chương trình đào tạo của ngành Cơ khí.
Nội dung chính:
- Xây dựng nội dung các bài thí nghiệm cơ sở ngành Cơ khí
- Phân tích, lựa chọn sơ đồ nguyên lý của các thiết bị thí nghiệm
- Thiết kế, chế tạo thiết bị đo độ bền mỏi.
- Thiết kế, chế tạo thiết bị đo hiệu suất truyền động trục vít - bánh vít.
- Thiết kế, chế tạo thiết bị đo hiệu suất truyền động vít me – đai ốc (kích vít).
- Thiết kế, chế tạo thiết bị đo góc ma sát (hệ số ma sát).
- Chạy thử và hiệu chỉnh các thiết bị được chế tạo.
- Xây dựng các tài liệu hướng dẫn về vận hành sử dụng và bảo dưỡng duy trì.
</t>
  </si>
  <si>
    <t>Bài báo TCQG: 01; Đề tài SVNCKH: 02; Sản phẩm ứng dụng:
- Thiết bị thí nghiệm đo độ bền mỏi: 01
- Thiết bị thí nghiệm đo hiệu suất bộ truyền trục vít - bánh vít: 02
- Thiết bị thí nghiệm đo hiệu suất truyền động vít me - đai ốc: 01
- Thiết bị thí nghiệm đo hệ số ma sát: 04</t>
  </si>
  <si>
    <t>Nghiên cứu điều kiện địa chất công trình  khu trung tâm thành phố Thái Nguyên</t>
  </si>
  <si>
    <t>ThS. Hàn Thị Thúy Hằng - ĐHKTCN</t>
  </si>
  <si>
    <t>Mục tiêu:
Nghiên cứu làm sáng tỏ điều kiện địa chất công trình thành phố Thái Nguyên phục vụ cho quy hoạch thành phố đến năm 2050, đặc biệt là xây dựng công trình ngầm.
Nội dung chính:
- Đánh giá đặc điểm địa chất, địa mạo, tân kiến tạo, địa chất thủy văn 
- Đánh giá hiện trạng xây dựng các công trình trên mặt đất và công trình ngầm.
- Nghiên cứu điều kiện địa chất công trình khu trung tâm thành phố Thái Nguyên 
- Nghiên cứu đặc điểm phân bố khả năng tương hỗ và vai trò của các lớp đất.
- Phân chia cấu trúc nền phục vụ cho quy hoạch thành phố.</t>
  </si>
  <si>
    <t>Bài báo TCQG: 02; Đề tài SVNCKH: 01</t>
  </si>
  <si>
    <t>Tối ưu hóa phân phối tỉ số truyền cho hộp giảm tốc hành tinh 2 cấp và hộp vi sai kín</t>
  </si>
  <si>
    <t>ThS. Nguyễn Thị Hồng Cẩm - ĐHKTCN</t>
  </si>
  <si>
    <t xml:space="preserve">Mục tiêu:
- Xây dựng các công thức phân phối tối ưu tỉ số truyền của hộp giảm tốc hành tinh 2 cấp và hộp vi sai kín trên cơ sở đảm bảo sức bền đều của các bộ truyền bánh răng trong hộp.
Cũng như các yêu cầu về kết cấu, hiệu suất của toàn hệ.
Nội dung chính:
- Nghiên cứu tổng quan về hệ dẫn động hành tinh.
- Nghiên cứu tổng quan về hộp giảm tốc hành tinh và về phân phối tỉ số truyền trong truyền động hành tinh 2 cấp và truyền động vi sai kín.
- Xây dựng bài toán tối ưu về tính toán tối ưu TST cho truyền động hành tinh 2 cấp
- Xây dựng bài toán tối ưu về tính toán tối ưu TST cho  truyền động vi sai kín
- Nghiên cứu các phương pháp giải bài toán tối ưu và lựa chọn phương pháp giải
- Lập trình giải các bài toán xác định tỉ số truyền tối ưu cho hệ hành tinh hai cấp.
- Lập trình giải các bài toán xác định tỉ số truyền tối ưu cho hệ vi sai kín.
- Xây dựng các công thức phân phối TST tối ưu
- Đánh giá hiệu quả của các công thức phân phối tỷ số truyền.
</t>
  </si>
  <si>
    <t>Bài báo TCQTi: 02; TCQG: 01; Sản phẩm ứng dụng: Công thức phân phối tỉ số truyền cho hệ bánh răng hành tinh và hệ vi sai kín.</t>
  </si>
  <si>
    <t>Tính toán tối ưu tỉ số truyền cho bộ truyền đai ngoài hộp của hệ thống dẫn động cơ khí</t>
  </si>
  <si>
    <t>ThS. Trần Thị Phương Thảo - ĐHKTCN</t>
  </si>
  <si>
    <t>Mục tiêu:
Xác định tỉ số truyền tối ưu cho bộ truyền đai ngoài hộp của hệ thống dẫn động cơ khí dùng hộp giảm tốc.
Nội dung chính:
- Nghiên cứu tổng quan về tính toán thiết kế tối ưu hệ dẫn động cơ khí và bộ truyền đai ngoài hộp.
- Xây dựng các bài toán tối ưu.
- Các phương pháp giải bài toán tối ưu và lựa chọn phương pháp giải.
- Lập chương trình giải các bài toán tối ưu.
- Phân tích kết quả và xây dựng công thức phân phối tỉ số truyền tối ưu cho bộ truyền đai ngoài hộp của hệ dẫn động cơ khí (gồm hộp giảm tốc và bộ truyền đai).</t>
  </si>
  <si>
    <t>Bài báo đăng TCQT: 01; TCQG: 01; Sản phẩm ứng dụng: Các công thức tính tỉ số truyền tối ưu cho bộ truyền ngoài hộp - dùng cho tính toán thiết kế đồ án</t>
  </si>
  <si>
    <t>Đánh giá các phương pháp dự báo sức chịu tải cọc khoan nhồi.</t>
  </si>
  <si>
    <t>Lại Ngọc Hùng - ĐHKTCN</t>
  </si>
  <si>
    <t>Mục tiêu:
- Nghiên cứu các phương pháp dự báo sức chịu tải cho cọc nhồi theo các tiêu chuẩn khác nhau mà hiện nay đang được sử dụng ở Việt Nam.
- Thu thập các số liệu địa chất điển hình, các kết quả thí nghiệm hiện trường (thí nghiệm nén tĩnh dọc trục) làm cơ sở đánh giá tính phù hợp của các phương pháp tính toán thiết kế với kết quả thí nghiệm sức chịu tải của cọc khoan nhồi thực tế.
- Đưa ra các phân tích và đánh giá sự phù hợp của từng phương pháp so với kết quả thí nghiệm nén tĩnh dọc trục của cọc nhồi trong các điều kiện địa chất khác nhau.      
Nội dung chính:
- Tổng quan về cọc khoan nhồi và các phương pháp dự báo sức chịu tải cọc khoan nhồi.
- Kết quả nén tĩnh và kết quả khảo sát địa chất tại một số khu vực điển hình.
- Đánh giá các phương pháp dự báo sức chịu tải cọc khoan nhồi.</t>
  </si>
  <si>
    <t>Bài báo đăng tạp chí trong nước: 01; Đề tài SVNCKH: 01</t>
  </si>
  <si>
    <t>Quy hoạch kiến trúc cảnh quan khu du lịch văn hoá lịch sử ATK Định Hoá nhằm đáp ứng nhu cầu du lịch.</t>
  </si>
  <si>
    <t>ThS. Nguyễn Xuân Thành - ĐHKTCN</t>
  </si>
  <si>
    <t xml:space="preserve">Mục tiêu:
- Phân tích, đánh giá hiện trạng bố cục cảnh quan khu du lịch văn hóa lịch sử của khu di tích ATK Định Hóa.
- Xác định và hệ thống hóa các giá trị của khu di tích và các yếu tố ảnh hưởng đến bố cục cảnh quan khu du lịch văn hóa lịch sử khu vực nghiên cứu.   
- Đề xuất nguyên tắc bố cục không gian cảnh quan khu du lịch văn hóa lịch sử ATK Định Hóa nhằm gìn giữ  tôn tạo và khai thác các giá trị cảnh quan văn hóa lịch sử phục vụ du lịch.
Nội dung chính:
- Tổng quan về quy hoạch kiến trúc cảnh quan một số khu du lịch văn hoá lịch sử  ở việt nam và nước ngoài.
- Cơ sở khoa học quy hoạch không gian kiến trúc cảnh quan khu du lịch văn hóa lịch sử ATK Định Hóa.
- Giải pháp quy hoạch không gian kiến trúc cảnh quan khu du lịch văn hóa lịch sử TK Định Hóa.
</t>
  </si>
  <si>
    <t>Tính toán ổn định của cột thép trong khung nhà công nghiệp mái nhẹ một tầng, một nhịp có cầu trục có xét đến liên kết nửa cứng ở chân cột.</t>
  </si>
  <si>
    <t>ThS. Trần Khải Hoàn - ĐHKTCN</t>
  </si>
  <si>
    <t xml:space="preserve">Mục tiêu:
Xác đinh chiều dài tính toán của cột thép trong khung nhà công nghiệp mái nhẹ, một tầng, một nhịp có cầu trục có xét đến liên kết nửa cứng ở chân cột.
Nội dung chính:
- Tổng quan về lý thuyết tính toán ổn định, các tài liệu được dùng để tính toán ổn định.
- Đề xuất phương pháp tính toán ổn định của cột thép trong khung nhà công nghiệp mái nhẹ một tầng, một nhịp có cầu trục có xét đến liên kết nửa cứng ở chân cột.
+ Tính toán độ cứng của liên kết.
+ Gán độ cứng liên kết cho cột.
+ Lập bài toán xác định chiều dài tính toán của cột theo sơ đồ tính.
+ Lập bảng tra các hệ số thực hành.
</t>
  </si>
  <si>
    <t>Bài báo đăng TCQG: 03; Hướng dẫn SVNCKH: 01</t>
  </si>
  <si>
    <t>Nghiên cứu xây dựng mô hình điều khiển cân bằng cho Robot bằng phương pháp giảm bậc</t>
  </si>
  <si>
    <t>ThS. Đào Huy Du - ĐHKTCN</t>
  </si>
  <si>
    <t>Mục tiêu chính của đề tài là tính toán thiết kế và chế tạo thử nghiệm thành công máy bón phân viên nén dúi sâu đáp ứng các yêu cầu kỹ thuật và phù hợp với điều kiện nông thôn và miền núi Việt Nam. 
Các mục tiêu cụ thể là:
- Khảo sát các đặc điểm cơ học của các loại đất canh tác thông dụng;
- Thiết kế máy bón phân nén thỏa mãn các yêu cầu đầu vào về kích cỡ viên phân nén đang có; các yêu cầu đầu ra về tốc độ, chiều sâu dúi viên phân nén và mật độ phân phối; các cơ cấu điều chỉnh các thông số vào, ra mềm dẻo;
- Chế tạo một số loại máy bón phân nén và thử nghiệm trên thực tế đồng ruộng tại một số tỉnh nông nghiệp;
- Hoàn chỉnh kết cấu và quy trình sản xuất máy bón phân viên nén đạt yêu cầu;
- Chuyển giao công nghệ, sản xuất thử nghiệm một số máy bón phân viên nén mang thương hiệu Đại học Thái Nguyên và chạy thử thực tế.      
Nội dung chính:
- Tiến hành khảo sát, thu thập và phân tích các thông số kỹ thuật cần thiết của máy bón phân viên nén;
- Tính toán, thiết kế, mô phỏng một số kết cấu thử nghiệm;
- Chế tạo và chạy thử, hiệu chỉnh kết cấu;
- Phân tích kết quả thử nghiệm và hoàn chỉnh kết cấu máy, chế tạo máy mẫu;
- Lập phiếu gia công;
- Công bố kết quả và biên soạn tài liệu kỹ thuật hướng dẫn chế tạo, lắp ráp, vận hành, sửa chữa;
- Sản xuất một số máy bón phân viên nén mang thương hiệu Đại học Thái Nguyên và chuyển giao công nghệ;</t>
  </si>
  <si>
    <t>Bài báo đăng tạp chí trong nước: 02; Đề tài SVNCKH: 02; Sản phẩm ứng dụng: 01 thuật toán điều khiển; 01 chương trình điều khiển.</t>
  </si>
  <si>
    <t>Nghiên cứu thiết kế bộ điều khiển phi tuyến nghịch lưu phía máy phát trong hệ thống máy phát điện sức gió</t>
  </si>
  <si>
    <t>ThS. Đặng Danh Hoằng - ĐHKTCN</t>
  </si>
  <si>
    <t xml:space="preserve">Mục tiêu:
Thiết kế bộ điều khiển phi tuyến để điều khiển nghịch lưu phía máy phát trong hệ thống máy phát điện sức gió. Đánh giá chất lượng của bộ điều khiển thông qua mô phỏng và thực nghiệm.
Nội dung chính:
- Nghiên cứu tổng hợp, đánh giá các phương pháp thiết kế bộ điều khiển phi tuyến áp dụng cho hệ thống máy phát điện sức gió sử dụng máy điện không đồng bộ 3 pha nguồn kép.
- Phân tích lựa chọn phương pháp điều khiển phi tuyến phù hợp với phần điều khiển nghịch lưu phía máy phát trong hệ thống máy phát điện sức gió.
- Thiết kế thuật toán điều khiển phi tuyến để tổng hợp bộ điều chỉnh nghịch lưu phía máy phát.
- Tiến hành chạy mô phỏng trên Matlab - Simulink - Plesc để kiểm tra thuật toán.
- Chạy thực nghiệm trên mô hình thí nghiệm tại TT Công nghệ cao ĐHBKHN và so sánh với kết quả mô phỏng.
</t>
  </si>
  <si>
    <t>Bài báo đăng tạp chí trong nước: 02; Đề tài SVNCKH: 02; Sản phẩm ứng dụng: 01 thuật toán điều khiển xây dựng trên phần mềm mô phỏng; 01 chương trình điều khiển được viết trên phần mềm chuyên dụng và cài đặt trên hệ thống thí nghiệm.</t>
  </si>
  <si>
    <t>Nghiên cứu tách nitơ, phốt pho trong nước thải sinh hoạt và thiết kế hệ thống xử lý nước thải cho khu dân cư thành phố Thái Nguyên</t>
  </si>
  <si>
    <t>ThS. Phạm Hương Quỳnh - ĐHKTCN</t>
  </si>
  <si>
    <t>Mục tiêu:
- Nghiên cứu phương pháp tách Nitơ và phốt pho trong nước thải sinh hoạt
- Xây dựng mô hình tách nito và phốt pho
- Nghiên cứu thiết kế mô hình hệ thống xử lý nước thải sinh hoạt cho TP Thái nguyên.
Nội dg chiính
Nghiên cứu cơ sở hình thành nước thải sinh hoạt
- Các tài liệu liên quan đến nguồn gốc phát sinh, thành phần, lưu lượng và quá trình hình thành nước thải sinh hoạt
- Đặc trung của nước thải sinh hoạt và ảnh hưởng của nước thải sinh hoạt tới môi trường và con người.
Tổng quan các tài liệu trong và ngoài nước liên quan đến đề tài nghiên cứu.
- Các tài liệu liên quan đến công nghệ xử l‎ý nước thải sinh hoạt
- Các tài liệu liên quan đến hóa học nitơ và phốt pho.
- Các tài liệu liên quan đến các chế phẩm sinh học có sử dụng đến nitơ và phốt pho.
- Các tài liệu liên quan đến nước thải sinh hoạt thành phố thái nguyên Thành phố Thái nguyên.
Khảo sát, điều tra về điều kiện kinh tế xã hội của Thành phố Thái nguyên.
- Sơ lược về đặc điểm kinh tế, xã hội
- Tổng quan về nước thải sinh hoạt và vấn đề thu gom nước thải tại Thành phố Thái nguyên.
Nghiên cứu xử l‎ý nước rác bằng công nghệ tiết kiệm năng lượng
- Nghiên cứu khả năng tận thu nitơ, phốt pho trong nước rác
- Nghiên cứu một số yếu tố ảnh hưởng tới quá trình tách, tận thu nito và phốt pho.
- Nghiên cứu một số ảnh hưởng tới hiệu quả xử lý nước thải sinh hoạt đến tiêu chuẩn loại B (TCVN) bằng công nghệ tiết kiệm năng lượng.
- Nghiên cứu xử l‎ý nước rác đến đạt tiêu chuẩn loại B bằng công nghệ tiết kiệm năng lượng.
- Tính toán tiêu hao năng lượng đối với hệ thống xử l‎ý.
- Đề xuất, thiết kế hệ thống xử l‎ý nước rác hợp lý tiết kiệm năng lượng.</t>
  </si>
  <si>
    <t>Bài báo TCQG: 02, HNQG: 02; Hướng dẫn SVNCKH: 02</t>
  </si>
  <si>
    <t>III</t>
  </si>
  <si>
    <t>Trường Đại học Nông lâm (13 đề tài)</t>
  </si>
  <si>
    <t>Một số đặc trưng của mô đun Cohen-Macaulay với chiều &gt;s</t>
  </si>
  <si>
    <t>TS. Nguyễn Thị Dung - ĐHNL</t>
  </si>
  <si>
    <t>Mục tiêu:
- Nghiên cứu cấu trúc của môđun Cohen-Macaulay với chiều &gt; s thông qua số bội, môđun đối đồng điều địa phương, kiều đa thức của môđun hữu hạn sinh trên vành địa phương, Noether.
- Góp phần nâng cao năng lực giảng dạy và nghiên cứu môn đại số tại ĐHTN.
- Thúc đẩy hợp tác NCKH với các cơ sở nghiên cứu trong và ngoài nước.
Nội dung chính:
- Nghiên cứu về lý thuyết số bội, hệ tham số, kiểu đa thức...
- Nghiên cứu về tập quỹ tích không Cohen-Macaulay với chiều &gt; s thông qua số bội, kiểu đa thức, môđun đối đồng điều địa phương.</t>
  </si>
  <si>
    <t>Bài báo TCQT: 01, TCQG: 02; Hướng dẫn CH: 01</t>
  </si>
  <si>
    <t>Nghiên cứu khả năng tái sinh cây invitro và tiếp nhận gen của cây dưa chuột (Cucumis sativus L)</t>
  </si>
  <si>
    <t>ThS. Nguyễn Tiến Dũng - ĐHNL</t>
  </si>
  <si>
    <t>Mục tiêu: 
- Nghiên cứu khả năng tái sinh cây invitro của một số giống dưa chuột khu vực miền núi phía Bắc.
- Nghiên cứu khả năng tiếp nhận gen lạ của một số giống dưa chuột nghiên cứu.
- Đánh giá hiệu quả chuyển gen thông qua gen chỉ thị GUS.
Nội dung chính:
Nội dung 1: Nghiên cứu khả năng tái sinh cây in vitro
TN1: Nghiên cứu ảnh hưởng của BAP đến khả năng tái sinh trồi
TN2: Nghiên cứu ảnh hưởng của kinetin đến khả năng tái sinh chồi
TN3: Nghiên cứu ảnh hưởng của GA3 đến khả năng kéo dài chồi
TN4: Nghiên cứu ảnh hưởng của IBA đến khả năng ra rễ 
Nội dung 2: Nghiên cứu ảnh hưởng của một số yếu tố đến hiệu quả chuyển gen
TN1: Nghiên cứu ảnh hưởng của mật độ vi khuẩn (OD) đến hiệu quả chuyển gen.
TN2: Nghiên cứu ảnh hưởng của thời gian biến nạp đến hiệu quả chuyển gen.
TN3: Nghiên cứu ảnh hưởng của yếu tố tăng cường khả năng xâm nhiễm của vi khuẩn.
Nội dung 3: Nghiên cứu khả năng tiếp nhận gen của một số giống dưa
Nội dung 4: Đánh giá hệu quả chuyển gen</t>
  </si>
  <si>
    <t>Bài báo đăng TCQG: 02; Hướng dẫn SVNCKH: 03;
Sản phẩm ứng dụng:
- Quy trình nhân giống invitro: 01
- Quy trình chuyển gen ở dưa chuột: 01</t>
  </si>
  <si>
    <t>Sửa lại tên đề tài, cần nêu rõ loại gen cụ thể; Bỏ phần mua sắm thiết bị tại mục dự trù kinh phí và cân đối lại phần kinh phí mua nguyên vật liệu nghiên cứu; Đề nghị cho thực hiện sau khi sửa chữa</t>
  </si>
  <si>
    <t>Nghiên cứu và sử dụng một số loại cây thực vật bản địa tại vùng miền núi phía Bắc ứng dụng trong nhuộm màu thực phẩm</t>
  </si>
  <si>
    <t>ThS. Lương Hùng Tiến - ĐHNL</t>
  </si>
  <si>
    <t>Mục tiêu
- Tìm ra các chất nhuộm màu thực phẩm mới có nguồn gốc thực vật, bền mầu, an toàn.
- Tăng cường năng lực nghiên cứu khoa học của các cán bộ nghiên cứu trẻ và các nhóm sinh viên tham gia nghiên cứu tạo tiền đề thực hiện các nhiệm vụ khoa học công nghệ.
Nội dung chính:
Nôi dung 1: Thu thập kiến thức bản địa về cây nhuộm màu thực phẩm và tập đoàn cây nhuộm màu thực phẩm.
Nội dung 2: Phân tích và tách chiết thành phần chất nhuộm màu thực phẩm ở một số loại cây có giá trị 
Nội dung 3: Thử nghiệm kỹ một số kỹ thuật pha chế chất nhuộm mầu (từ cây nhuộm màu) ở một số thực phẩm, đánh giá mực độ an toàn thực phẩm.</t>
  </si>
  <si>
    <t xml:space="preserve">Bài báo TCQG: 02; Hướng dẫn SVNCKH: 03;
Sản phẩm ứng dụng:
- Quy trình tách triết chất nhuộm màu thực phẩm: 05
- Các chất nhuộm màu cho màu: đỏ, tím, vàng, xanh, đen: 05 màu
- Bảng thành phần các hợp chất của cây nhuộm màu thực phẩm: 01
</t>
  </si>
  <si>
    <t>Bỏ phần mua sắm thiết bị tại mục dự trù kinh phí; Đề nghị cho thực hiện sau khi sửa chữa</t>
  </si>
  <si>
    <t>Ứng dụng Hệ thống thông tin địa lý (GIS) vào công tác quản lý thu gom, vận chuyển chất thải rắn sinh hoạt tại thành phố Thái Nguyên, tỉnh Thái Nguyên.</t>
  </si>
  <si>
    <t>TS. Nguyễn Thanh Hải - ĐHNL</t>
  </si>
  <si>
    <t xml:space="preserve">* Mục tiêu: 
- Tìm hiểu và đánh giá hiện trạng thu gom, vận chuyển chất thải rắn sinh hoạt của TP. Thái Nguyên. 
- Thể hiện trực quan trên bản đồ các thông tin về hệ thống thu gom, vận chuyển chất thải rắn sinh hoạt của TP. Thái Nguyên. 
- Ứng dụng các mô hình toán để dự báo gia tăng dân số, dự báo lượng rác thải phát sinh, tính toán số lượng xe và thùng đẩy cần thiết cho công tác thu gom, vận chuyển rác của TP. Thái Nguyên. 
* Nội dung:
- Điều tra, khảo sát, thu thập các tài liệu, số liệu, bản đồ.
- Thiết kế mô hình dữ liệu.
- Xây dựng lộ trình thu gom, vận chuyển chất thải rắn sinh hoạt. 
- Dự báo gia tăng dân số, dự báo lượng rác thải phát sinh, tính toán số lượng xe và thùng đẩy cần thiết cho công tác thu gom, vận chuyển rác của TP. Thái Nguyên
</t>
  </si>
  <si>
    <t>Bài báo TCQG: 02; Hướng dẫn CH: 01
Sản phẩm ứng dụng: Bộ CSDL môi trường (CSDL thuộc tính và CSDL không gian) liên quan tới công tác quản lý chất thải rắn sinh hoạt tại TP Thái Nguyên</t>
  </si>
  <si>
    <t>Viết lại mục tiêu: Đánh giá hệ thống hiện có của Thái Nguyên và đề xuất giải pháp cải tiến; chỉ thực hiện sau khi sửa chữa theo ý kiến của HĐ</t>
  </si>
  <si>
    <t>Nghiên cứu công nghệ bãi lọc ngầm trồng cây để xử lý nước thải chăn nuôi trong điều kiện vùng Đông Bắc Việt Nam</t>
  </si>
  <si>
    <t>TS. Dư Ngọc Thành - ĐHNL</t>
  </si>
  <si>
    <t xml:space="preserve">* Mục tiêu: 
- Đề xuất được quy trình công nghệ xử lý nước thải chăn nuôi bằng bãi lọc ngầm trồng cây đáp ứng tiêu chuẩn hiện hành của Việt Nam
- Xác định được các thông số tính toán thiết kế và các chỉ số kỹ thuật trong thiết kế, vận hành thiết bị ứng với công suất và chất lượng nước khác nhau.
* Nội dung:
- Thí nghiệm xác định ngưỡng chịu nước thải chăn nuôi của một số cây trồng để trồng trong bãi lọc 
- Xác định các thông số môi trường dòng vào, tính toán thiết kế và các chỉ số kỹ thuật, vận hành bãi lọc ngầm trồng cây ứng với công suất và chất lượng dòng nước thải khác nhau.
- Xác định khả năng sinh trưởng phát triển của cây trong mô hình
- Xác định khả năng xử lý của mô hình (khả năng hấp thụ dinh dưỡng của cây và khả năng hấp thụ dinh dưỡng của vi sinh vật bám dính ở vật liệu) 
- Xây dựng mô hình bãi lọc ngầm trồng cây.
</t>
  </si>
  <si>
    <t>STK: 01; Bài báo TCQG: 02; Hướng dẫn CH: 01, SVNCKH: 03</t>
  </si>
  <si>
    <t>Thay đổi địa điểm nghiên cứu tại tỉnh Thái Nguyên; Bỏ phần mua sắm thiết bị tại mục dự trù kinh phí; Đề nghị cho thực hiện sau khi sửa chữa</t>
  </si>
  <si>
    <t>Nghiên cứu ứng dụng công cụ Viễn thám &amp; GIS* và SWAT** để quản lý tài nguyên nước của lưu vực sông Công – Tỉnh Thái Nguyên.</t>
  </si>
  <si>
    <t>NCS. Nguyễn Văn Hiểu - ĐHNL</t>
  </si>
  <si>
    <t xml:space="preserve">* Mục tiêu:
Xây dựng cơ sở dữ liệu tài nguyên nước của lưu vực sông Công nhằm giúp cho các cơ quản lý có được công cụ quản lý lưu lượng và chất lượng nước, xây dựng được mô hình dự báo về lưu lượng và chất lượng nước của lưu vực sông Công trong tương lai
* Nội dung:
- Điều tra thu thập dữ liệu đầu vào; ảnh vệ tinh, bản đồ số, dữ liệu nước, thông tin về điều kiện tự nhiên – kinh tế xã hội của lưu vực sông Công.
- Xây dựng cơ sở dữ liệu quản lý tài nguyên nước của lưu vực sông Công bằng phần mềm SWAT&amp;GIS, để quản lý dữ liệu thuộc tính và dữ liệu không gian của lưu vực. 
- Xây dựng mô hình dự báo lưu lượng và chất lượng nước của lưu vực sông Công trong tương lai. 
- Chuyển giao sản phẩm cho cơ quan quản lý.
</t>
  </si>
  <si>
    <t>Bài báo TCQG: 02: Hướng dẫn SVNCKH: 02</t>
  </si>
  <si>
    <t>Đổi lại tên đề tài: đánh giá hiện trạng môi trường tài nguyên nước và ứng dụng GIS và SWAT để quản lý…</t>
  </si>
  <si>
    <t>Nghiên cứu tính đa dạng thực vật thân gỗ tại khu bảo tồn loài và sinh cảnh Nam Xuân Lạc huyện Chợ Đồn, tỉnh Bắc Kạn</t>
  </si>
  <si>
    <t>ThS. Nguyễn Văn Mạn - ĐHNL</t>
  </si>
  <si>
    <t xml:space="preserve">Mục tiêu:  - Xác định được tính đa dạng của các kiểu thảm thực vật, đa dạng thực vật thân gỗ theo tổ thành loài, đa dạng về giá trị sử dụng và các yếu tố địa lý                                                               - Đề xuất một số giải pháp bảo tồn thực vật thân gỗ, đặc biệt là những loài quý hiếm đang có nguy cơ bị đe dọa tuyệt chủng cao tại Khu Bảo tồn Nam Xuân Lạc huyện Chợ Đồn, tỉnh Bắc Kạn
Nội dung nghiên cứu
- Nghiên cứu sự đa dạng của các kiểu thảm thực vật khu vực nghiên cứu
- Nghiên cứu đa dạng loài ở các quần xã thực vật khác nhau
- Bổ sung và hoàn chỉnh danh lục thực vật thân gỗ khu vực nghiên cứu
- Nghiên cứu xác định các loài cây gỗ có giá trị bảo tồn cao và khả năng tái sinh tự nhiên của chúng
- Đề xuất một số giải pháp bảo tồn và phát triển hệ thực vật thân gỗ, đặc biệt là những loài cây quý hiếm
</t>
  </si>
  <si>
    <t>Bài báo TCQG: 02; Hướng dẫn SVNCKH: 04</t>
  </si>
  <si>
    <t>Điều chỉnh lại kinh phí (bỏ mục mua sắm thiết bị); Chỉ thực hiện khi có sửa chữa</t>
  </si>
  <si>
    <t>Điều tra và thử nghiệm một số biện pháp kỹ thuật phòng trừ loài bọ lá xanh tím bộ cánh cứng ăn lá keo tại Phú Lương - Thái Nguyên.</t>
  </si>
  <si>
    <t>TS. Đàm Văn Vinh - ĐHNL</t>
  </si>
  <si>
    <t xml:space="preserve">* Mục tiêu:
- Xác định được một số đặc điểm sinh học sinh thái của loài bọ lá xanh tím bộ cánh cứng (Coleoptra) ăn lá Keo (Acacia) 
-  Đề xuất một số biện pháp phòng trừ loài bọ lá xanh tím bộ cánh cứng (Coleoptra) ăn lá Keo (Acacia) góp phần bảo vệ rừng tròng Keo tại huyện Phú Lương, tỉnh Thái Nguyên. 
* Nội dung chính:
- Khảo sát hiện trạng rừng trồng Keo, điều ta thành phần sâu hại lá Keo tại rừng trồng
- Nghiên cứu đặc tính sinh học, sinh thái loài bọ lá xanh tím bộ cánh cứng ăn lá Keo
- Khảo nghiệm một số biện pháp phòng trừ bọ lá xanh tím bộ cánh cứng ăn lá Keo 
tại địa bàn nghiên 
- Đề xuất một số biện pháp phòng trừ bọ lá xanh tím bộ cánh cứng ăn lá Keo tại rừng trồng huyện Phú Lương, tỉnh Thái Nguyên. 
</t>
  </si>
  <si>
    <t>Bài báo TCQG: 01; Hướng dẫn SVNCKH: 04</t>
  </si>
  <si>
    <t>Nghiên cứu, thử nghiệm một số biện pháp kỹ thuật phục hồi sinh cảnh rừng tại khu Khu bảo tồn loài và sinh cảnh vượn Cao Vít, Trùng Khánh, Cao Bằng</t>
  </si>
  <si>
    <t>TS. Trần Quốc Hưng - ĐHNL</t>
  </si>
  <si>
    <t>Mục tiêu:
Thử nghiệm áp dụng một số biện pháp kỹ thuật, quy trình và cách tiếp cận mới nhằm phục hồi môi truờng tự nhiên cho loài linh truởng đang bị đe dọa tuyệt chủng tại khu vực rừng trên núi đá vôi Trùng Khánh giúp khôi phục và mở rộng môi trường sống của chúng. Đồng thời đề xuất được các phương án phục hồi rừng trên núi đá vôi.
Nội dung chính:
- Điều tra đánh gía đối tượng tác động cho rừng thứ sinh nghèo.
- Nghiên cứu xúc tiến tái sinh tự nhiên, khoanh nuôi xúc tiến tái sinh kết hợp với trồng bổ sung.
- Nghiên cứu gây trồng/nhân giống một số loài cây bản địa phục vụ cho phục hồi sinh cảnh vượn.
- Đề xuất các phương án phục hồi rừng trên núi đá vôi tại khu vực nghiên cứu</t>
  </si>
  <si>
    <t>Đánh giá tích lũy các bon ở các loại rừng tự nhiên tại một số khu bảo tồn thiên nhiên và Vườn quốc gia tại Thái Nguyên và Bắc Kạn làm cơ sở cho việc tham gia tiến trình REDD ở Việt Nam</t>
  </si>
  <si>
    <t>ThS. Đỗ Hoàng Chung - ĐHNL</t>
  </si>
  <si>
    <t xml:space="preserve">* Mục tiêu:
- Đánh giá được hiện trạng các loại rừng tự nhiên tại các khu bảo tồn thiên nhiên và Vườn quốc gia tại Thái Nguyên và Bắc Kạn.
- Đánh giá được lượng các bon tích lũy trong các loại rừng tự nhiên tại các khu bảo tồn thiên nhiên và Vườn quốc gia tại Thái Nguyên và Bắc Kạn.
- Đánh giá được các cơ hội và tiềm năng khi tham gia tiến trình REDD của các khu bảo tồn thiên nhiên và Vườn quốc gia tại Thái Nguyên và Bắc Kạn.
* Nội dung chính
- Xác định các loại hình rừng tự nhiên có trong khu vực quản lý của các khu bảo tồn và Vườn quốc gia.
- Xác định diện tích của các loại rừng tự nhiên có trong khu vực quản lý của các khu bảo tồn và Vườn quốc gia.
-  Xác định lượng các bon tích lũy trong các trạng thái rừng nghiên cứu
- Tìm hiểu các cơ hội tham gia tiến trình REDD của các khu bảo tồn thiên nhiên và Vườn quốc gia tại khu vực nghiên cứu.
- Đánh giá các tiềm năng khi tham gia tiến trình REDD của các khu bảo tồn thiên nhiên và Vườn quốc gia tại khu vực nghiên cứu.
</t>
  </si>
  <si>
    <t>Bài báo TCQG: 02, HNQG: 02; Hướng dẫn SVNCKH: 03</t>
  </si>
  <si>
    <t>Nghiên cứu khả năng tích lũy Carbon ở rừng trồng Tếch thuần loài làm cơ sở cho việc chi trả dịch vụ môi trường rừng tại huyện Yên Châu, tỉnh Sơn La</t>
  </si>
  <si>
    <t>ThS. Nguyễn Công Hoan - ĐHNL</t>
  </si>
  <si>
    <t xml:space="preserve">* Mục tiêu:  
- Xác định được lượng carbon tích luỹ trong rừng trồng Tếch từ đó đánh giá giá trị thương mại từ rừng trồng Tếch.
* Nội dung chính
- Hiện trạng và vai trò của rừng trồng Tếch tại khu vực nghiên cứu.
- Xác định lượng sinh khối khô của rừng trồng Tếch.
- Đo đếm tích luỹ C, tính tổng C dự trữ trong rừng trồng Tếch.
- Đánh giá giá trị thương mại từ khả năng hấp thụ CO2 của rừng trồng Tếch.
</t>
  </si>
  <si>
    <t>Bài báo TCQG: 01; Hướng dẫn SVNCKH: 06</t>
  </si>
  <si>
    <t>Nghiên cứu xác định một số yếu tố gây bệnh của vi khuẩn Pasteurella multocida trong bệnh tụ huyết trùng trâu, bò tại Hà Giang, Cao Bằng và lựa chọn vắc xin phòng bệnh.</t>
  </si>
  <si>
    <t>ThS. Phạm Thị Phương Lan - ĐHNL</t>
  </si>
  <si>
    <t>Mục tiêu:
- Xác định đặc điểm dịch tễ học của bệnh tụ huyết trùng ở trâu bò tại một số tỉnh miền núi phía Bắc;
- Xác định vi khuẩn gây bệnh bệnh tụ huyết trùng ở trâu bò tại một số tỉnh miền núi phía Bắc;
- Lựa chon vắc xin phù hợp khống chế bệnh hiệu quả.
Nội dung chính:
- Điều tra dịch tễ học bệnh tụ huyết trùng ở trâu bò trên địa bàn các tỉnh miền núi phía Bắc;
- Phân lập vi khuẩn Pasteurella multocida từ dịch ngoáy mũi và các mẫu bệnh phẩm thu thập được;
- Áp dụng công nghệ sinh học và các phương pháp chuẩn để xác định chủng vi khuẩn Pasteurella multocida gây bệnh tụ huyết trùng ở trâu bò;              - Lựa chon vắc xin phù hợp khống chế bệnh hiệu quả.</t>
  </si>
  <si>
    <t>Bài báo TCQG: 02, HNQT: 01; Hướng dẫn SVNCKH: 02</t>
  </si>
  <si>
    <t>Sửa lại tên đề tài: Nghiên cứu kỹ thuật trồng dưa mật trong nhà có mái che; Điều chỉnh lại kinh phí (bỏ mục mua sắm thiết bị); Chỉ thực hiện khi có sửa chữa</t>
  </si>
  <si>
    <t>Nghiên cứu bệnh dơn bào đường máu Leucocytozoon ở đàn gà của tỉnh Thái Nguyên và biện pháp phòng trị</t>
  </si>
  <si>
    <t>PGS.TS. Nguyễn Thị Kim Lan</t>
  </si>
  <si>
    <t xml:space="preserve">Mục tiêu của đề tài
Nghiên cứu về đặc điểm dịch tễ và lâm sàng bệnh Leucocytozoon ở gà tại một số địa phương thuộc tỉnh Thái Nguyên, đồng thời xây dựng quy trình phòng trị bệnh Leucocytozoon cho gà có hiệu quả cao.
Nội dung chính
- Một số đặc điểm dịch tễ bệnh Leucocytozoon ở gà tại ở tỉnh Thái Nguyên
Xác định các loại côn trùng là KCTG của đơn bào Leucocytozoon ở các địa phương thuộc tỉnh Thái Nguyên; xác định tình hình nhiễm Leucocytozoon ở gà của các địa phương, theo địa hình, theo mùa vụ,  phương thức chăn nuôi, theo tuổi gà, xác định nguy cơ nhiễm bệnh ...
 - Bệnh Leucocytozoon ở gà của tỉnh Thái Nguyên
Định danh các loài Leucocytozoon gây bệnh cho gà tại tỉnh Thái Nguyên, đặc điểm gây bệnh của đơn bào Leucocytozoon ở gà (biểu hiện lâm sàng, phi lâm sàng, biến đổi đại thể và vi thể các khí quan do đơn  bào gây ra).
- Nghiên cứu biện pháp phòng và trị bệnh
Nghiên cứu một số phác đồ điều trị và phòng bệnh Leucocytozoon cho gà ở tỉnh Thái Nguyên. Đề xuất biện pháp phòng trị có hiệu quả.
</t>
  </si>
  <si>
    <t>Bài báo TCQG: 03; Hướng dẫn NCS: 01, CH: 01</t>
  </si>
  <si>
    <t>IV</t>
  </si>
  <si>
    <t>Trường Đại học Sư phạm (16 đề  tài)</t>
  </si>
  <si>
    <t>Câu có ý nghĩa nhân quả trong tiếng Việt được biểu hiện bằng quan hệ từ (xét trên bình diện kết học, nghĩa học và dụng học)</t>
  </si>
  <si>
    <t>ThS. Nguyễn Thị Thu Hà - ĐHSP</t>
  </si>
  <si>
    <t>Mục tiêu:
Làm rõ các đặc điểm về ngữ pháp, ngữ nghĩa và ngữ dụng (bình diện kết học, bình diện nghĩa học, bình diện dụng học) và một số vấn đề về cách sử dụng câu có ý nghĩa nhân quả được biểu hiện bằng quan hệ từ, nhằm phục vụ cho việc giảng dạy, nghiên cứu về ngữ pháp tiếng Việt nói chung và câu có ý nghĩa nhân quả nói riêng
Nội dung chính:
- Cơ sở lý thuyết về câu và câu có ý nghĩa nhân quả
- Câu có ý nghĩa nhân quả được biểu hiện bằng quan hệ từ xét trên bình diện kết học và nghĩa học
- Câu có ý nghĩa nhân quả được biểu hiện bằng quan hệ từ xét trên bình diện dụng học</t>
  </si>
  <si>
    <t>Bài báo TCQG: 02; Hướng dẫn SVNCKH: 3</t>
  </si>
  <si>
    <t xml:space="preserve">Đổi tên: Ảnh hưởng của phong tục tập quán đến các hoạt động giáo dục quyền và bổn phận cho trẻ em Tày, Nùng tỉnh Thái Nguyên. </t>
  </si>
  <si>
    <t>Quá trình phát triển văn xuôi các dân tộc thiểu số miền núi phía Bắc Việt Nam (từ 1975 đến nay)</t>
  </si>
  <si>
    <t>ThS. Cao Thị Thu Hoài - ĐHSP</t>
  </si>
  <si>
    <t>Mục tiêu: 
Qua việc nghiên cứu đề tài Quá trình phát triển văn xuôi các dân tộc thiểu số miền núi phía Bắc Việt Nam (từ 1975 đến nay), đề tài khẳng định những thành tựu nổi bật và xác định những giá trị quý báu cũng như những hạn chế của văn xuôi các dân tộc thiểu số miền núi phía bắc Việt Nam trong nửa thế kỷ phát triển
Nội dung chính:
- Khái quát về sự hình thành và phát triển của văn xuôi các dân tộc thiểu số miền núi phía Bắc Việt Nam (từ 1975 đến nay)
- Con người và cuộc sống người miền núi trong văn xuôi các dân tộc thiểu số miền núi phía Bắc Việt Nam (từ 1975 đến nay)
- Bản sắc riêng trong hình thức và ngôn ngữ tự sự</t>
  </si>
  <si>
    <t>Ảnh hưởng của  phong tục, tập quán sinh hoạt của người Tày- Nùng  đến các hoạt động giáo dục quyền và bổn phận cho trẻ em trong gia đình ở tỉnh Thái Nguyên</t>
  </si>
  <si>
    <t>ThS. Nguyễn Thị Ngọc - ĐHSP</t>
  </si>
  <si>
    <t>Mục tiêu:
- Xây dựng cơ sở lý luận về vấn đề giáo dục quyền và bổn phận cho trẻ em lứa tuổi tiểu học người dân tộc Tày - Nùng trên địa bàn khu vực và tại tỉnh Thái Nguyên thông qua các phong tục, tập quán sinh hoạt trong gia đình và cộng đồng.
- Đánh giá thực trạng tổ chức hoạt động giáo dục quyền và bổn phận cho học sinh người dân tộc Tày - Nùng trên địa bàn Tỉnh thông qua các phong tục tập quán sinh hoạt gia đình và cộng đồng.
- Xây dựng được quy trình tích hợp giáo dục quyền và bổn phận cho trẻ em lứa tuổi tiểu học người dân tộc Tày - Nùng thông qua các phong tục, tập quán sinh hoạt.
Nội dung chính:
- Thực trạng giáo dục quyền và bổn phận cho trẻ em độ tuổi tiểu học người dân tộc tày - nùng thông qua các phong tục tập quán sinh hoạt
- Nội dung và quy trình tổ chức giáo dục quyền và bổn phận cho trẻ em người dân tộc tày - nùng thông qua các phong tục, tập quán sinh hoạt</t>
  </si>
  <si>
    <t>- Đổi tên đề tài: "Ảnh hưởng của  phong tục, tập quán đến các hoạt động giáo dục quyền và bổn phận cho trẻ em Tày, Nùng tỉnh Thái Nguyên.
- Làm rõ đối tường nghiên cứu (lứa tuổi nghiên cứu).</t>
  </si>
  <si>
    <t>Đảng lãnh đạo thực hiện chính sách dân tộc ở các tỉnh miền núi Đông Bắc Việt Nam trong thời kỳ đẩy mạnh công nghiệp hóa, hiện đại hóa</t>
  </si>
  <si>
    <t>NCS. Hoàng Thu Thủy - ĐHSP</t>
  </si>
  <si>
    <t>Mục tiêu:
- Làm rõ những đặc trưng về quan điểm nhận thức và quá trình lãnh đạo tổ chức thực hiện chính sách dân tộc của Đảng ở các tỉnh miền núi Đông Bắc Việt Nam trong thời kỳ đẩy mạnh công nghiệp hoá, hiện đại hoá.
- Bước đầu rút ra những kinh nghiệm lịch sử từ sự lãnh đạo thực hiện chính sách dân tộc của Đảng tại các tỉnh miền núi Đông Bắc Việt Nam.
Nội dung chính:
- Đảng lãnh đạo thực hiện chính sách dân tộc ở các tỉnh miền núi Đông Bắc Việt Nam (1996- 2001)
- Đảng lãnh đạo thực hiện chính sách dân tộc ở các tỉnh miền núi Đông Bắc Việt Nam (2001- 2010)
- Thành tựu, hạn chế và những kinh nghiệm về Đảng lãnh đạo thực hiện chính sách dân tộc ở các tỉnh miền núi Đông Bắc Việt Nam trong thời kỳ đẩy mạnh công nghiệp hoá, hiện đại hoá</t>
  </si>
  <si>
    <t>Quy trình hình thành kỹ năng thực hành sư phạm theo tiếp cận năng lực thực hiện</t>
  </si>
  <si>
    <t>ThS. Nguyễn Ngọc Hiếu - ĐHSP</t>
  </si>
  <si>
    <t>Mục tiêu:
- Tìm hiểu thực trạng thực hành thực tập sư phạm của sinh viên tại các cơ sở đào tạo và các trường thực hành.
- Xây dựng quy trình hình thành kỹ năng tổ chức thực hành sư phạm cho sinh viên trường sư phạm theo tiếp cận năng lực thực hiện, góp phần nâng cao chất lượng của quá trình đào tạo giáo viên.
- Kết quả nghiên cứu in thành tài liệu tham khảo phục vụ cho giảng viên, giáo viên, sinh viên và cán bộ quản lý trong lĩnh vực giáo dục và đào tạo giáo viên.
Nội dung chính:
- Cơ sở lý luận của vấn đề tổ chức thực hành sư phạm cho sinh theo tiếp cận năng lực thực hiện
- Thực trạng tổ chức thực hành sư phạm cho sinh viên theo tiếp cận năng lực thực hiện
- Quy trình tổ chức thực hành sư phạm cho sinh viên theo tiếp cận năng lực thực hiện</t>
  </si>
  <si>
    <t>Bài báo TCQG: 02; Hướng dẫn SVNCKH: 01</t>
  </si>
  <si>
    <t>Đánh giá năng lực sư phạm của sinh viên trường Đại học Sư phạm - Đại học Thái Nguyên theo chuẩn đầu ra</t>
  </si>
  <si>
    <t>ThS. Lê Thùy Linh - ĐHSP</t>
  </si>
  <si>
    <t>Mục tiêu:
- Khái quát hóa cơ sở lý luận của vấn đề đánh giá năng lực sư phạm của sinh viên đại học Sư phạm theo chuẩn đầu ra.
- Tìm hiểu thực trạng đánh giá năng lực sư phạm của sinh viên trường Đại học Sư phạm - Đại học Thái Nguyên theo chuẩn đầu ra.
- Xây dựng quy trình đánh giá năng lực sư phạm của sinh viên Đại học Sư phạm theo chuẩn đầu ra.
Nội dung chính:
- Cơ sở lý luận của vấn đề đánh giá năng lực sư phạm của sinh viên Đại học Sư phạm theo chuẩn đầu ra
- Thực trạng đánh giá năng lực sư phạm của sinh viên trường Đại học Sư phạm - Đại học Thái Nguyên theo chuẩn đầu ra
- Quy trình đánh giá năng lực sư phạm của sinh viên Đại học Sư phạm - Đại học Thái Nguyên theo chuẩn đầu ra</t>
  </si>
  <si>
    <t>Sách tham khảo: 01; Bài báo TCQG: 02; Hướng dẫn SVNCKH: 02</t>
  </si>
  <si>
    <t>Phát triển kỹ năng giao tiếp cho sinh viên Đại học Thái Nguyên</t>
  </si>
  <si>
    <t>ThS. Ngô Giang Nam</t>
  </si>
  <si>
    <t>Mục tiêu: Dựa trên cơ sở khung lý thuyết và thực trạng kỹ năng giao tiếp của sinh viên Đại học Thái nguyên, đề xuất các biện pháp phát triển kỹ năng giao tiếp cho sinh viên góp phần nâng cao chất lượng đào tạo
Nội dung chính:
'* Những vấn đề cơ bản về phát triển kỹ năng giao tiếp cho sinh viên đại học
- Các khái niệm công cụ
- Những vấn đề cơ bản về phát triển kỹ năng giao tiếp cho sinh viên đại học
- Đặc điểm tâm lý của sinh viên đại học
- Nội dung các kỹ năng giao tiếp cần phát triển cho sinh viên đại học
- Các nguyên tắc,phương pháp và hình thức phát triển kỹ năng giao tiếp cho sinh viên
- Các yếu tố ảnh hưởng tới quá trình phát triển kỹ năng giao tiếp cho sinh viên đại học
* Thực trạng kỹ năng giao tiếp và phát triển kỹ năng giao tiếp cho sinh viên ở Đại học Thái Nguyên
- Vài nét về sinh viên ĐHTN
- Thực trạng kỹ năng giao tiếp của sinh viên ĐHTN
- Thực trạng phát triển kỹ năng giao tiếp cho sinh viên ĐHTN
- Các yếu tố ảnh hưởng tới quá trình phát triển kỹ năng giao tiếp của sinh viên ĐHTN
* Các biện pháp phát triển kỹ năng giao tiếp cho sinh viên  ĐHTN
- Các nguyên tắc đề xuất biện pháp
- Các biện pháp 
- Khảo nghiệm tính khả thi của các biện pháp</t>
  </si>
  <si>
    <t>Sách tham khảo: 01; Bài báo TCQG: 02</t>
  </si>
  <si>
    <t>Thu hẹp phạm vi đối tượng nghiên cứu thành: Phát triển kỹ năng giao tiếp cho sinh viên dân tộc thiểu số của trường Đại học Sư phạm - Đại học Thái Nguyên</t>
  </si>
  <si>
    <t>Tính chất linh hóa tử, nguyên lý dịch chuyển địa phương và tập iđêan nguyên tố gắn kết của môđun đối đồng điều địa phương</t>
  </si>
  <si>
    <t>TS. Trần Nguyên An - ĐHSP</t>
  </si>
  <si>
    <t xml:space="preserve">Mục tiêu:
1. Đặc trưng tính chất linh hóa tử của các môđun đối đồng điều địa phương, mở rộng hơn là cho các môđun Artin thông qua hệ tham số và các bất biến khác của vành và môđun.
2. Tìm điều kiện cần và đủ để nguyên lý dịch chuyển địa phương của tập các iđêan nguyên tố gắn kết đúng cho các môđun đối đồng điều địa phương.
3. Mô tả tập các iđêan nguyên tố gắn kết của các môđun đối đồng điều địa phương thông qua các tập giá và giả giá.
4. Nghiên cứu bội của các môđun Artin.
5. Phục vụ thiết thực và hiệu quả cho công tác NCKH và đào tạo SĐH chuyên ngành Toán Đại số của Đại học Thái Nguyên.
6. Thúc đẩy hợp tác nghiên cứu khoa học ở trong và ngoài nước.
Nội dung chính:
- Đặc trưng tính chất linh hóa tử của các môđun đối đồng điều địa phương, môđun Artin (Chuyên đề 1).
- Tìm điều kiện cần và đủ để nguyên lý dịch chuyển địa phương cho các môđun đối đồng điều địa phương (Chuyên đề 3,4).
- Mô tả tập các iđêan nguyên tố gắn kết của các môđun đối đồng điều địa phương thông qua các tập giá và giả giá (Chuyên đề 2).
Tìm công thức bội của các môđun Artin (Chuyên đề 5,6).
</t>
  </si>
  <si>
    <t>Bài báo TCQT: 01, TCQG: 02; Hướng dẫn SVNCKH: 03</t>
  </si>
  <si>
    <t>Nghiên cứu tổng hợp, chuyển hoá và hoạt tính sinh học các  xeton a,b - không no xuất phát từ các dẫn xuất axetylcumarin</t>
  </si>
  <si>
    <t>NCS. Dương Ngọc Toàn - ĐHSP</t>
  </si>
  <si>
    <t xml:space="preserve">Mục tiêu: 
Tổng hợp được một số dãy xeton xuất phát từ các dẫn xuất axetylcumarin, từ đó chuyển hóa chúng thành một số hợp chất dị vòng pirazolin, flavonoit, pirimidin, benzodiazepin
Nội dung chính:
- Nghiên cứu tài liệu và viết xong phần tổng quan của đề tài.
- Thăm dò nghiên cứu tổng hợp các chất axetylcumarin.
- Tổng hợp các chất axetylcumarin làm chất đầu để tổng hợp các xeton.
- Thực hiện phản ứng ngưng tụ Claisen-Schmit tổng hợp các xeton xuất phát từ các axetylcumarin ở trên.
- Tổng hợp một số hợp chất pirazolin xuất phát từ các xeton tổng hợp được.
- Tổng hợp một số hợp chất pirimiđin xuất phát từ các xeton tổng hợp được
- Tổng hợp một số hợp chất benzođiazepin xuất phát từ các xeton tổng hợp được, phân tích xác định cấu trúc của sản phẩm
</t>
  </si>
  <si>
    <t>Bài báo TCQG: 04; Hướng dẫn SVNCKH: 05</t>
  </si>
  <si>
    <t xml:space="preserve">Nghiên cứu tổng hợp, đặc trưng cấu trúc của các hệ vật liệu Fe2O3/SBA-15, TiO2/SBA-15, TiO2/SBA-15 được biến tính bởi Fe2O3 và ứng dụng làm xúc tác để xử lý các hợp chất phenol trong môi trường nước </t>
  </si>
  <si>
    <t>NCS. Vũ Văn Nhượng ĐHSP</t>
  </si>
  <si>
    <t>Mục tiêu: 
 - Tổng hợp thành công các hệ vật liệu Fe2O3/SBA-15; TiO2/SBA-15 và vật liệu biến tính TiO2/SBA-15 bởi Fe2O3.
   - Nghiên cứu cấu trúc của các hệ vật liệu bằng các phương pháp vật lý hiện đại: X-ray, BET, SEM, TEM.
   - Sử dụng những vật liệu tổng hợp được để nghiên cứu xử lý các hợp chất phenol trong nước thải pha và trong nước thải thực ở tp. Thái Nguyên.
Nội dung chính:
- Tổng quan tài liệu về các vật liệu SBA-15, các hệ vật liệu Fe2O3/SBA-15; TiO2/SBA-15 và vật liệu biến tính TiO2/SBA-15 bởi Fe2O3.
- - Nghiên cứu phương pháp tổng hợp các hệ vật liệu Fe2O3/SBA-15; TiO2/SBA-15 và vật liệu biến tính TiO2/SBA-15 bởi Fe2O3.
- Khảo sát một số điều kiện tối ưu  trong quá trình tổng hợp vật liệu: nhiệt độ nung, thời gian nung, thời gian thủy phân, tỉ lệ chất phản ứng.
- Tổng hợp các vật liệu xúc tác trong điều kiện tối ưu để nghiên cứu xử lý các hợp chất phenol trong nước thải pha.
- Nghiên cứu khả năng xử lý phenol đỏ và một số hợp chất phenol trong nước thải pha của các vật liệu tổng hợp.
- Nghiên cứu khả năng xử lý nước thải chứa các hợp chất phenol của các vật liệu tổng hợp.</t>
  </si>
  <si>
    <t>Bài báo TCQG: 05; Hướng dẫn SVNCKH: 04</t>
  </si>
  <si>
    <t>Xác định duy nhất hàm và đường cong chỉnh hình</t>
  </si>
  <si>
    <t>TS. Hà Trần Phương - ĐHSP</t>
  </si>
  <si>
    <t>Mục tiêu:
1. Chứng minh một số dạng Định lý cơ bản thứ nhất và thứ hai với bội cắt cụt cho đường cong chỉnh hình trên đĩa thủng kết hợp với các siêu phẳng hoặc siêu mặt.
2. Đưa ra một số điều kiện đại số của tập xác định duy nhất không kể bội cho đường cong chỉnh hình.
Nội dung chính:
Phần 1. Phát triển lý thuyết phân bố giá trị Nevanlinna: Đưa ra một số kết quả nghiên cứu mới về các dạng định lý cơ bản thứ nhất và thứ hai cho đường cong chỉnh hình trên đĩa thủng trong các trường hợp mục tiêu là
- Siêu phẳng cố định
- Các siêu mặt có định
Phần 2. Xây dựng một số kết quả mới về tập xác định duy nhất cho hàm và ánh xạ chỉnh hình
- Đưa ra một số định lý mới về vấn đề duy nhất cho đường cong chỉnh hình trên đĩa thủng
- Đưa ra một số kết quả mới về sự xác định một hàm phân chỉnh hình thông qua các điều kiện đại số về hàm và đạo hàm.</t>
  </si>
  <si>
    <t>Bài báo TCQT: 01, TCQG: 01; Hướng dẫn CH: 02; SVNCKH: 02</t>
  </si>
  <si>
    <t>Tập xác định  duy nhất đối với  đa thức vi phân</t>
  </si>
  <si>
    <t>TS. Vũ Hoài An - ĐHSP</t>
  </si>
  <si>
    <t>Mục tiêu:
- Xây dựng định lý chính thứ hai đối với một số kiểu đa thức vi phân.
- Ứng dụng  định lý chính thứ hai để đưa ra tập xác định duy nhất cho hàm với điều kiện nêu ở 12.1 .
- Biên soạn Giáo trình về  Giải tích p-adic dùng  các trường đại học có đào tạo đại học, cao học và nghiên cứu sinh chuyên ngành giải tích.
     - Phục vụ cho việc đào tạo cao học và nghiên cứu sinh chuyên ngành giải tích tại khoa Toán trường Đại học Sư phạm-Đại học Thái Nguyên.
Nội dung chính:
- Xét nghiệm của phương trình hàm P(f)=Q(g).
- Xây dựng các khái niệm: hàm đặc trưng(hàm độ cao), hàm đếm, hàm xấp xỉ cho đa thức vi phân.
 - Đưa  ra các định lý chính thứ nhất,  thứ hai đối với đa thức vi phân phức(p-adic).
 - Đưa ra một số điều kiện mới của tập xác định duy nhất cho đa thức vi phân  với các tình huống không tính bội, có tính bội hoặc tính với bội bị chặn.</t>
  </si>
  <si>
    <t>Giáo trình: 01; Bài báo TCQT: 01, TCQG: 02; Hướng dẫn CH: 01</t>
  </si>
  <si>
    <t>Nghiên cứu tổng hợp và thăm dò hoạt tính sinh học của một số phức chất của nguyên tố đất hiếm với L-tyrosin và L-histidin</t>
  </si>
  <si>
    <t>PGS.TS. Lê Hữu Thiềng - ĐHSP</t>
  </si>
  <si>
    <t>Mục tiêu:
- Tổng hợp và nghiên cứu phức rắn của một số nguyên tố đất hiếm nặng với L-tyrosin và L-histidin 
- Đánh giá hoạt tính của một số phức chất đến một số mầm hạt và vi sinh vật kiểm định
Nội dung chính:
1. Tổng hợp phức chất của L-tyrosin và L-histidin với một số nguyên tố đất hiếm (Tb, Dy, Ho, Er, Tm, Yb, Lu )
       2. Xác định thành phần của các phức chất tổng hợp được
       3. Nghiên cứu liên kết giữa các phối tử và các NTĐH bằng các phương pháp Vật lý và Hóa lý
       4. Tiến hành thử nghiệm hoạt tính của một số phức chất tổng hợp được trên các đối tượng: mầm hạt, vi sinh vật kiểm định.</t>
  </si>
  <si>
    <t>Bài báo TCQG: 05; Hướng dẫn CH: 05; SVNCKH: 08</t>
  </si>
  <si>
    <t>Nghiên cứu khả năng hấp phụ các ion kim loại nặng của vật liệu oxit nano MnO2, Fe2O3  và thăm dò xử lí nguồn nước sinh hoạt bị ô nhiễm</t>
  </si>
  <si>
    <t>TS. Đỗ Trà Hương - ĐHSP</t>
  </si>
  <si>
    <t xml:space="preserve">Mục tiêu: 
- Chế tạo được một số loại vật liệu hấp phụ oxit kích thước nanomet có khả năng hấp phụ một số kim loại nặng.
- Đánh giá khả năng hấp phụ một số kim loại nặng trên các vật liệu hấp phụ oxit nano chế tạo được.
- Thử nghiệm khả năng ứng dụng các vật liệu hấp phụ tổng hợp được để xử lý một số ion kim loại nặng trong nguồn nước bị ô nhiễm.
Nội dung chính:
- Chế tạo vật liệu hấp phụ oxit MnO2, oxit Fe2O3 kích thước nanomet.
- Nghiên cứu đặc trưng cấu trúc, hình thái bề mặt, kích thước hạt, diện tích bề mặt riêng, đường kính lỗ xốp... của vật liệu hấp phụ oxit MnO2¬¬, oxit Fe2O3 kích thước nanomet.
- Khảo sát các yếu tố ảnh hưởng đến khả năng hấp phụ các ion kim loại (Cr(IV), Fe3+, Cu2+, Ni2+, ... ) của các vật liệu chế tạo được bằng phương pháp hấp thụ tĩnh.
- Khảo sát các yếu tố ảnh hưởng đến khả năng hấp phụ các ion kim loại (Cr(IV), Fe3+, Cu2+, Ni2+, ... ) của các vật liệu chế tạo được bằng phương pháp hấp thụ động.
- Nghiên cứu khả năng tái sử dụng các vật liệu hấp phụ.
 - Thăm dò khả năng xử lý một số ion kim loại nặng (Cr(IV), Fe3+,Cu2+, Ni2+, ... ) trong một số nguồn nước bị ô nhiễm của các vật liệu hấp phụ đã tổng hợp được.
</t>
  </si>
  <si>
    <t>Bài báo TCQG: 03; Hướng dẫn CH: 02, SVNCKH: 02</t>
  </si>
  <si>
    <t>Nghiên cứu ổn định bề mặt và nâng cao hiệu suất phát xạ của các chấm lượng tử bán dẫn AIIBVI</t>
  </si>
  <si>
    <t>PGS.TS. Vũ Thị Kim Liên - ĐHSP</t>
  </si>
  <si>
    <t xml:space="preserve">Mục tiêu:
- Chế tạo được các chấm lượng tử bán dẫn (ZnS hoặc CdSe hoặc CdTe) phân tán trong nước có dải phát xạ hẹp (cỡ 30 – 40nm), hiệu suất huỳnh quang cao (cỡ 30 – 50%), độ bền quang tốt, có khả năng ứng dụng trong đánh dấu sinh học.
- Nâng cao năng lực nghiên cứu cho những người tham gia đề tài, đóng góp cho quá trình đào tạo nghiên cứu sinh, học viên Cao học và Sinh viên ngành Vật lý.
Nội dung chính:
1/ Nghiên cứu lý thuyết ảnh hưởng của điều kiện chế tạo đến tính chất  phát xạ của các chấm lượng tử bán dẫn.
2/ Chế tạo các chấm lượng tử bán dẫn CdSe hoặc CdTe hoặc ZnS có cấu trúc lõi/vỏ. 
3/ Thực hiện các phép đo phổ quang học.
4/ Nghiên cứu phát xạ của  hệ vật liệu chế tạo được, qua đó tìm điều kiện chế tạo và tỷ lệ các chất tham gia phản ứng để có các chấm lượng tử có chất lượng tốt.
5/ Bảo quản mẫu ở điều kiện nhiệt độ phòng và nhiệt độ thấp. Khảo sát sự phụ thuộc của tính chất quang của hệ mẫu vào điều kiện bảo quản.
6/ Tiếp tục chế tạo mẫu, kiểm tra và điều chỉnh tỷ lệ các chất tham gia phản ứng để thu được các chấm lượng tử có chất lượng tốt .
7/ Viết bài đăng tạp chí hoặc tham gia hội nghị chuyên ngành.
</t>
  </si>
  <si>
    <t>Bài báo HNQT: 01, HNQG: 01; Hướng dẫn NCS: 01, SVNCKH: 01</t>
  </si>
  <si>
    <t>Nghiên cứu chất có hoạt tính diệt rệp muội từ chủng nấm kí sinh côn trùng.</t>
  </si>
  <si>
    <t>ThS. Nguyễn Hữu Quân - ĐHSP</t>
  </si>
  <si>
    <t>Mục tiêu:
Nghiên cứu biểu hiện gene mã hóa chitinase trong E. coli hoặc nấm men nhằm nâng cao khả năng tạo chitinase trên cơ sở đó tiến hành tinh sạch, đánh giá tính chất hóa lí của chitinase cũng như vai trò của chitinase trong quá trình diệt rệp.
Nội dung chinh:
Chương 1. Tổng quan tài liệu
Chương 2. Nguyên liệu và phương pháp nghiên cứu
Chương 3. Kết quả nghiên cứu
3.1. Sàng lọc chủng nấm kí sinh côn trùng sinh tổng hợp chitinase
3.2. Phân loại chủng nấm L. Lecanii dựa vào đoạn gene 28S rRNA
3.3. Tối ưu các điều kiện sinh tổng hợp chitinase
3.4.Tinh sạch sơ bộ chitinase
3.5. Tính chất lí hóa của chitinase
3.6. Nhân dòng và xác định trình tự gene mã hóa chitinase DNA hệ gen hoặc RNA được tách chiết, và đoạn DNA mã hóa enzyme được nhân lên bằng phản ứng PCR. Gene tái tổ hợp được tách dòng, tinh sạch và kiểm tra bằng điện di. Dựa vào nguyên lý Sanger, trình tự gene mã hóa enzyme được xác định, phân tích và đăng ký GenBank
3.7. Thu nhận và xác định đặc tính của chitinase tái tổ hợp
Plasmid mang gene mã hóa enzyme được đưa vào tế bào chủ thích hợp. Chủng tái tổ hợp được nuôi cấy thu nhận enzyme, tinh sạch, nghiên cứu khả năng diệt rệp của enzyme và so sánh với enzyme tự nhiên.</t>
  </si>
  <si>
    <t>V</t>
  </si>
  <si>
    <t>Trường Đại học Y dược (14 đề tài)</t>
  </si>
  <si>
    <t>Đổi mới chương trình học phần thực hành hóa sinh cho sinh viên trường Đại học Y Dược - Đại học Thái Nguyên</t>
  </si>
  <si>
    <t>PGS.TS. Nguyễn Văn Sơn - ĐHYD</t>
  </si>
  <si>
    <t xml:space="preserve">Mục tiêu:
1. Mô tả thực trạng nội dung, phương pháp giảng dạy học phần thực hành Hóa sinh của một số trường Đại học Y. 
2. Xây dựng đề cương học phần thực hành Hóa sinh cho chuyên ngành đào tạo bác sĩ đa khoa
3. Xây dựng bộ tài liệu giảng dạy học phần thực hành Hóa sinh cho chuyên ngành đào tạo bác sĩ đa khoa.
4. Xây dựng bộ công cụ đánh giá học phần thực hành Hóa sinh cho chuyên ngành đào tạo bác sĩ đa khoa.
5. Đề xuất các dụng cụ, trang thiết bị máy móc, hóa chất và sinh vật phẩm thiết yếu phục vụ giảng dạy học phần thực hành Hóa sinh.
Nội dung chính:
+ Thực trạng nội dung, phương pháp giảng dạy thực hành Hóa sinh của một số trường Đại học Y.
+  Đề  cương chi tiết học phần thực hành môn học Hóa sinh cho từng đối tượng sinh viên.
+ Bộ tài liệu giảng dạy học phần thực hành Hóa sinh.
+ Bộ công cụ đánh giá học phần thực hành Hóa sinh.
+ Danh mục dụng cụ, trang thiết bị máy móc, hóa chất và sinh vật phẩm thiết yếu phục vụ giảng dạy học phần thực hành Hóa sinh.
- Bàn luận: 
+ Đánh giá những hạn chế về nội dung, phương pháp giảng dạy thực hành Hóa sinh của một số trường Đại học Y.
+ So sánh, đánh giá ưu điểm của đề cương chi tiết học phần thực hành môn học Hóa sinh cho từng đối tượng sinh viên mới đề xuất trong nghiên cứu.
+ So sánh, đánh giá ưu điểm của bộ tài liệu giảng dạy học phần thực hành Hóa sinh mới xây dựng trong nghiên cứu.
+ So sánh, đánh giá ưu điểm của bộ công cụ đánh giá học phần thực hành Hóa sinh mới.
+ Đánh giá tính đầy đủ, chính xác và khoa học của danh mục dụng cụ, trang thiết bị máy móc, hóa chất và sinh vật phẩm thiết yếu phục vụ giảng dạy học phần thực hành Hóa sinh mới xây dựng trong nghiên cứu.
- Kết luận:
</t>
  </si>
  <si>
    <t>Giáo trình: 01; Bài báo TCQG: 01; Hướng dẫn SVNCKH: 01</t>
  </si>
  <si>
    <t xml:space="preserve">Nghiên cứu, phát triển hệ thống thực tại ảo mô phỏng dữ liệu cơ quan tiêu hóa trong cơ thể người trưởng thành </t>
  </si>
  <si>
    <t>PGS.TS. Trịnh Xuân Đàn - ĐHYD</t>
  </si>
  <si>
    <t>Mục tiêu:
1. Xây dựng cơ quan tiêu hóa cơ thể người trưởng thành bằng áp dụng công nghệ thực tại ảo.
2. Xây dựng bài giảng về cơ quan tiêu hóa cho sinh viên ngành Y-Dược với các hình ảnh mô phỏng.
Nội dung chính:
- Xây dựng bộ dữ liệu 3D về cơ quan tiêu hóa của người Việt trưởng thành;
- Nghiên cứu chỉ số hóa dữ liệu cơ quan tiêu hóa (đánh chỉ số theo bộ phận chức năng…);
- Tập hợp và tạo bộ sưu tập các hình ảnh mẫu phục vụ giảng dạy;
- Tập hợp và tạo mẫu thông tin mô tả cho các bộ phận chức năng;
- Nghiên cứu xây dựng cấu trúc dữ liệu để kết hợp dữ liệu mô phỏng cơ quan tiêu hóa với dữ liệu thông tin liên quan;
- Hệ thống phần mềm thực tại ảo mô phỏng cơ quan tiêu hóa của người Việt trưởng thành có thể thể hiện theo các bài học cơ bản.</t>
  </si>
  <si>
    <t>Giáo trình: 01; Sách tham khảo: 01; Bài báo đăng tạp chí trong nước: 01</t>
  </si>
  <si>
    <t>Đánh giá kết quả ghép tự thân mảnh xương sọ bảo quản lạnh sâu trên thỏ thực nghiệm</t>
  </si>
  <si>
    <t>ThS. Bùi Thanh Thủy - ĐHYD</t>
  </si>
  <si>
    <t>Mục tiêu:
1. Nghiên cứu cấu trúc hình thái vùng rìa mảnh xương sọ thỏ bảo quản lạnh sâu sau ghép tự thân trên thực nghiệm.
2. Đánh giá kết quả ứng dụng qui trình bảo quản lạnh sâu mảnh xương sọ để ghép tự thân trên thỏ thực nghiệm.
Nội dung chính:
- Đánh giá tình trạng toàn thân, đại thể về sự thay đổi tổ chức xung quanh: tình trạng nhiễm trùng, sự thải ghép ở các nhóm thỏ thực nghiệm.
- Hình ảnh vi thể tại vùng rìa mảnh xương sọ sau ghép lại của các nhóm thỏ ở các thời gian theo dõi.
- Đánh giá khả năng hoà nhập mô: các tế bào tạo xương, huỷ xương, sự hình thành các mạch máu tân tạo. 
- Đánh giá kết quả ứng dụng qui trình bảo quản lạnh sâu mảnh xương sọ thỏ.</t>
  </si>
  <si>
    <t>Bài báo TCQG: 01</t>
  </si>
  <si>
    <t>Nghiên cứu đề xuất công thức thực phẩm chức năng có tác dụng hỗ trợ giải độc, tăng cường sức khỏe cho người tiếp xúc với hóa chất bảo vệ thực vật</t>
  </si>
  <si>
    <t>GS.TS. Đỗ Văn Hàm</t>
  </si>
  <si>
    <t xml:space="preserve">Mục tiêu:
- Tổng hợp, đề xuất công thức ( thành phần) thực phẩm chức năng an toàn, có tác dụng hỗ trợ giải độc và tăng cường sức khỏe cho người tiếp xúc với hóa chất bảo vệ thực vật.
- Thử nghiệm trên động vật thực nghiệm, đánh giá tác dụng của thực phẩm chức năng về tác dụng hỗ trợ giải độc đối với hóa chất bảo vệ thực vật. 
- Hoàn chỉnh công thức ( thành phần) thực phẩm chức năng để có thể sản xuất và sử dụng.
Nội dung chính:
 - Nghiên cứu, tổng kết các kinh nghiệm từ các bài thuốc y học dân tộc (Vị thuốc) đã và đang được các thầy thuốc sử dụng nhằm mục đích giải độc, đặc biệt là đối với hóa chất bảo vệ thực vật.
- Thực nghiệm trên động vật thực nghiệm (Chuột lang) nhằm đánh giá khả năng giải độc đối với hóa chất bảo vệ thực vật.
- Nghiên cứu, tổng kết các kinh nghiệm để dự kiến dạng thực phẩm chức năng phù hợp với việc đóng gói và thuận tiện cho việc sử dụng. </t>
  </si>
  <si>
    <t>Bài báo TCQG: 02; Hướng dẫn: CH: 01, SVNCKH: 01</t>
  </si>
  <si>
    <t>Đánh giá kết quả chương trình can thiệp tăng cường giao tiếp cho các điều dưỡng viên thông qua sự hài lòng của bệnh nhân nội trú Bệnh viên Đa khoa Trung ương Thái Nguyên</t>
  </si>
  <si>
    <t>ThS. Đinh Ngọc Thành - DHYD</t>
  </si>
  <si>
    <t>Mục tiêu:
Đánh giá hiệu quả của chương trình can thiệp tăng cường giao tiếp cho các điều dưỡng bởi sự hài lòng của bệnh nhân nội trú tại các khoa Nội Bệnh Viện Đa Khoa Trung ương Thái Nguyên.
Nội dung chính:
- Khảo sát mức độ hài lòng của bệnh nhân đối với giao tiếp của điều dưỡng, và mức độ giao tiếp của điều dưỡng trước khi can thiệp “Tăng cường giao tiếp cho điều dưỡng”.
- Can thiệp lần 1 chương trình “Tăng cường giao tiếp cho điều dưỡng”.
- Khảo sát lần 2 mức độ hài lòng của bệnh nhân đối với điều dưỡng và mức độ giao tiếp của điều dưỡng sau khi can thiệp lần 1
- Can thiệp lần 2 chương trình “Tăng cường giao tiếp cho điều dưỡng”.
- Khảo sát lần 3 mức độ hài lòng của bệnh nhân đối với điều dưỡng và mức độ giao tiếp cửu điều dưỡng sau khi can thiệp lần 2.</t>
  </si>
  <si>
    <t>Bài báo TCQT: 01, TCQG: 02; Hướng dẫn SVNCKH: 02</t>
  </si>
  <si>
    <t>Sửa lại tên đề tài: Đánh giá sự hài lòng của bệnh nhân đối với điều dưỡng viên của bệnh viện đa khoa trung ương Thái Nguyên; Điều chỉnh lại kinh phí (bỏ mục mua sắm thiết bị); Chỉ thực hiện khi có sửa chữa</t>
  </si>
  <si>
    <t>Nghiên cứu đặc điểm lâm sàng, chẩn đoán hình ảnh và kết quả phẫu thuật thoát vị đĩa đệm cột sống thắt lưng tại bệnh viện Đa khoa Trung ương Thái Nguyên</t>
  </si>
  <si>
    <t>TS. Trần Chiến</t>
  </si>
  <si>
    <t xml:space="preserve">Mục tiêu:
1. Nghiên cứu đặc điểm lâm sàng, chẩn đoán h́ình ảnh thoát vị đĩa đệm cột sống thắt lưngở những bệnh nhân được phẫu thuật tại bệnh viện đa khoa trung ương Thái Nguyên.
2. Đánh giá kết quả phẫu thuật thoát vị đĩa đệm cột sống thắt lưng tại bệnh viện đa khoa trung ương Thái Nguyên.
Nội dung chính:
- Lập bệnh án nghiên cứu thống nhất;   
- Chỉ tiêu nghiên cứu: 
+ Tuổi, nghề nghiệp, giới, tiền sử chấn thương.
+ Các triệu chứng lâm sàng: Đau (Mankoski), rối loạn cảm giác, yếu liệt cơ (theo ASIA)
+ Các dấu hiệu: Lasegue, Bonnet, Neri, Điểm đau Valleix;
+ Hình ảnh thoát vị trên phim cộng hưởng từ: Thoát vị 1 tầng, 2 tầng, nhiều tầng; Thoát vị lệch bên, thoát vị trung tâm; Thoát vị tại chỗ, thoát vị di trú;
+ Các biến chứng sau phẫu thuật: Nhiễm trùng, liệt, hội chứng đuôi ngựa, chảy dịch não tuỷ;
+ Đánh giá kết quả sau phẫu thuật căn cứ vào triệu chứng đau[2],[8] theo tiêu chuẩn của McCulloch
+ Thời điểm đánh giá: Trước phẫu thuật, sau phẫu thuật 1 tháng, sau phẫu thuật 6 tháng
</t>
  </si>
  <si>
    <t>Bài báo TCQG: 01; Hướng dẫn SVNCKHL: 02</t>
  </si>
  <si>
    <t>Nghiên cứu bào chế viên nén glipizid giải phóng kéo dài</t>
  </si>
  <si>
    <t>ThS. Nguyễn Duy Thư - ĐHYD</t>
  </si>
  <si>
    <t>Mục tiêu:
- Xây dựng được công thức bào chế viên nén glipizid giải phóng kéo dài.
- Xây dựng được các chỉ tiêu chất lượng của sản phẩm và thử độ ổn định.
Nội dung chính:
1. Bào chế viên nén Glipizid ở qui mô phòng thí nghiệm.
2. Đánh giá ảnh hưởng của các yếu tố tới chất lượng và khả năng giải phóng dược chất từ viên nén.
3. Tối ưu hóa công thức bào chế viên nén Glipizid giải phóng kéo dài.
4. Xây dựng tiêu chuẩn viên nén Glipizid giải phóng kéo dài.
5. Bào chế viên nén Glipizid ở qui mô pilot và xây dựng qui trình bào chế.
6. Đánh giá độ ổn định của chế phẩm.</t>
  </si>
  <si>
    <t>Bài báo TCQG: 01; Hướng dẫn SVNCKH: 01</t>
  </si>
  <si>
    <t>Nghiên cứu bào chế viên nén Metronidazol giải phóng tại đại tràng</t>
  </si>
  <si>
    <t>ThS. Nguyễn Thu Quỳnh - ĐHYD</t>
  </si>
  <si>
    <t xml:space="preserve">Mục tiêu:
1. Bào chế được viên nén metronidazol giải phóng tại đại tràng trên qui mô pilot.
2. Xây dựng tiêu chuẩn của viên nén thực nghiệm và theo dõi độ ổn định của chế phẩm.
3. Bước đầu đánh giá được SKD của viên nén metronidazol giải phóng tại đại tràng trên động vật thí nghiệm.
Nội dung chính:
- Đánh giá nguyên liệu metronidazol và một số carbonhydrat (gôm Guar, pectin) sử dụng để bào chế viên giải phóng tại đại tràng.
- Đánh giá tương hợp giữa dược chất với các tá dược lựa chọn để bào chế viên giải phóng tại đại tràng.
- Bào chế các mẫu thuốc nghiên cứu.
- Xây dựng mô hình đánh giá hòa tan in vitro mô phỏng điều kiện đại tràng thích hợp. 
- Đánh giá ảnh hưởng của loại tá dược độn, dính, tá dược bao và thành phần màng bao tới khả năng trì hoãn và giải phóng thuốc tại các môi trường khác nhau (về pH và hệ men) mô phỏng điều kiện đường tiêu hóa (in vitro). Lựa chọn công thức có khả năng giải phóng tại đại tràng thích hợp. Nghiên cứu so sánh đặc tính giải phóng của mẫu bào chế được với viên metronidazol qui ước.
- Lựa chọn công thức bào chế viên metronidazol giải phóng tại đại tràng phù hợp. Xây dựng các chỉ tiêu chất lượng của chế phẩm. 
- Xây dựng qui trình bào chế viên giải phóng tại đại tràng trên qui mô pilot.
- Đánh giá độ ổn định của chế phẩm. 
- Đánh giá SKD của viên bao metronidazol giải phóng dược chất tại đại tràng trên động vật thí nghiệm.  
</t>
  </si>
  <si>
    <t xml:space="preserve">Đánh giá hiệu quả và độc tính điều trị bằng phác đồ TPF kết hợp xạ trị cho bệnh nhân ung thư biểu mô tế bào vẩy vùng đầu cổ giai đoạn không mổ được </t>
  </si>
  <si>
    <t>ThS. Trần Bảo Ngọc - ĐHYD</t>
  </si>
  <si>
    <t xml:space="preserve">Mục tiêu:
- Đánh giá hiệu quả điều trị bằng phác đồ TCF kết hợp xạ trị cho các bệnh nhân ung thư biểu mô tế bào vẩy vùng đầu cổ giai đoạn không mổ được.
- Mô tả độc tính và các yếu tố tiên lượng của phác đồ này.
Nội dung chính:
* Tiêu chuẩn lựa chọn nhóm nghiên cứu:
- Bệnh nhân có chẩn đoán xác định bằng mô bệnh học là ung thư biểu mô tế bào vẩy (SCC) tại khoa Giải phẫu bệnh, Bệnh viện K (tiêu chuẩn vàng).
- Tuổi bệnh nhân từ 18 đến 70 tuổi.
- Bệnh nhân chưa được điều trị bằng bất kỳ phương pháp nào.
- Lựa chọn đúng những bệnh nhân không còn hoặc không có chỉ định phẫu thuật, nhưng chưa có di căn xa theo hệ thống phân loại TNM của Hiệp hội ung thư Hoa Kỳ AJCC 2002.
- Chỉ số P.S 0, 1 theo thang điểm của ECOG (Eastern Cooperative Oncology Group), hoặc chỉ số Karnofski &gt;70%.
- Không có chống chỉ định truyền hóa chất (chức năng tim, gan, thận, tủy xương bình thường)…
- Bệnh nhân không mắc các bệnh cấp và mãn tính trầm trọng có nguy cơ tử vong trong thời gian 6 tháng, không mắc bệnh ung thư  nào khác.
- Các bệnh nhân được giải thích đầy đủ liệu trình điều trị và tự nguyện tham gia nghiên cứu.
- Các bệnh nhân phải theo đủ tối thiểu 2 trong 3 chu kỳ hóa trị liệu tân bổ trợ và theo đuổi đủ liều lượng xạ trị.
- Có hồ sơ lưu trữ đầy đủ.
* Tiêu chuẩn loại trừ với nhóm nghiên cứu:
- Thể mô bệnh học không phải là ung thư biểu mô tế bào vẩy.
- Đang mắc các bệnh phối hợp nặng: bệnh tim mạch, rối loạn tâm thần, nhiễm trùng cấp...
- Tiền sử điều trị các bệnh ác tính khác trong vòng 5 năm qua.
- Đang mang thai hoặc cho con bú.
- Từ chối tham gia nghiên cứu.
* Quá trình can thiệp:
- Hóa trị tân bổ trợ phác đồ TCF: Docetaxel 75 mg/m2 da hoặc Paclitaxel 175 mg/m2 da ngày 1; Cisplatin 75 mg/m2 da ngày 1; 5-Fluouracil 750 mg/m2 da ngày 2-6.
- Các trường hợp có đáp ứng với hóa trị tân bổ trợ được hóa xạ trị đồng thời với Cisplatin 90 mg/m2 da ngày 1, 22, 43 của thời gian xạ trị; Xạ trị bằng máy Cobalt60 hoặc máy gia tốc tuyến tính với phân liều 2 Gy/ngày x 5 ngày/tuần, tổng liều 70 Gy.
* Đánh giá đáp ứng điều trị theo RECIST (Response Evaluation Criteria in Solid Tumors) năm 2005. Đánh giá độc tính theo CTCAE (Common Terminology for Adverse Events) phiên bản 4.0 của NCI (National Cancer Institute). Phân tích sống thêm không bệnh và toàn bộ theo Kaplan-Meier.
* Các số liệu nghiên cứu được xử lý bằng các thuật toán thống kê y học, theo chương trình Epidata và Stata 10.0. Ước lượng thời gian sống thêm theo phương pháp Kaplan-Meier. 
* Khía cạnh đạo đức nghiên cứu:
- Phác đồ TCF tân bổ trợ, sau đó hóa xạ đồng thời bằng Cisplatin đã được nhiều thử nghiệm pha III nghiên cứu và tổng kết cho thấy kết quả tốt hơn các phương thức khác.
- Nguy cơ lớn nhất có thể gặp phải khi tham gia nghiên cứu này là các độc tính cấp tính khi truyền hóa chất cũng như các tác dụng phụ của xạ trị, cho nên cần được theo dõi sát và kịp thời xử lý các biến cố nếu có. 
- Nghiên cứu này là hoàn toàn tự nguyện và chỉ nhằm mục đích nâng cao chất lượng điều trị cho người bệnh, không nhằm mục đích nào khác. Những bệnh nhân hội đủ tiêu chuẩn lựa chọn sẽ được giải thích chi tiết về lợi ích cũng như bất lợi có thể gặp trong nghiên cứu, và chỉ khi họ đồng ý tham gia mới được áp dụng liệu trình điều trị. Tất cả các thông tin chi tiết về tình trạng bệnh tật của người bệnh được mã hoá và bảo mật kỹ càng.
</t>
  </si>
  <si>
    <t>Giáo trình: 01; Bài báo TCQG: 02; Hướng dẫn SVNCKH: 01</t>
  </si>
  <si>
    <t>Nghiên cứu yếu tố nguy cơ, TNF-α  và interleukin ở bệnh nhân bệnh mạch vành</t>
  </si>
  <si>
    <t>ThS. Vũ Tiến Thăng - DHYD</t>
  </si>
  <si>
    <t>Mục tiêu:
1. Nghiên cứu nồng độ TnF, Interleukin ở bệnh nhân bệnh động mạch vành cấp.
2. Tìm hiểu mối liên quan của nồng độ TnF, Interleukin một số yếu tố nguy cơ tim mạch và tổn thương động mạch vành ở bệnh nhân bệnh động mạch vành cấp.
Nội dung chính:
15.1.1. Các chỉ tiêu nghiên cứu
* Các yếu tố nguy cơ của tổn thương động mạch vành
- Tuổi: được tính theo năm
- Giới
- Tăng huyết áp: Huyết áp tâm thu, huyết áp tâm trương, đơn vị tính mmHg. Từ các chỉ số huyết áp xác định bệnh nhân có tăng huyết áp hay không, mức độ tăng huyết áp. Khai thác việc điều trị có hay không thường xuyên của bệnh nhân.
- Nồng độ lipid máu: Đo nồng độ Cholesterol, HDL-cholesterol, LDL-cholesterol, Triglycerid ( mmol/l). Từ các chỉ số lipid máu xác định bệnh nhân có hay không có rối loạn chuyển hóa lipid
- Hút thuốc lá
- BMI: Xác định chiều cao bệnh nhân (mét), cân nặng bệnh nhân (kg) từ đó tính BMI xác định bệnh nhân có thừa cân, béo phì không
- Đái tháo đường: Đo nồng độ đường máu bệnh nhân, khai thác các triệu chứng lâm sàng và tiền sử bệnh qua đó xác định bệnh nhân có bệnh đái tháo đường không, thời gian mắc, việc tuân thủ chế độ điều trị.
15.1.2. Phương tiện máy móc sử dụng trong nghiên cứu
- Mẫu phiếu điều tra
- Máy ghi điện tim đồ loại 3 cần ghi 12 chuyển đạo của Fukuda – Nhật bản
- Băng huyết áp, ống nghe 
- Máy xét nghiệm sinh hóa bán tự động: xét nghiệm lipid máu, glucose, CK, CK-MB, LDH, SGOT, SGPT máu
- Máy li tâm lấy huyết thanh, bộ dụng cụ lấy huyết thanh
- Tủ lạnh âm sâu ( -70 độ) bảo quản huyết thanh
- Hệ thống Bioplex của hãng Biorad, xét nghiệm TNF alpha, Interleukin bằng kỹ thuật Biochip
- Hệ thống chụp động mạch vành: Máy Xquang 2 bình diện của Philips, Catheter chụp động mạch vành các loại 
15.1.3. Phương pháp thu thập số liệu
- Nhóm bệnh nhân và nhóm chứng được khai thác bệnh sử, tiền sử, thăm khám lâm sàng tỉ mỉ, ghi chép toàn bộ vào mẫu phiếu nghiên cứu. 
- Đếm tần số tim qua nghe tim
- Đo huyết áp bằng huyết áp kế đồng hồ, đo khi bệnh nhân đã nghỉ ngơi ít nhất 15 phút, đo 2 lần mỗi lần cách nhau 10 phút. Trị số huyết áp lấy vào nghiên cứu là trung bình cộng của 2 lần đo. Chẩn đoán tăng huyết áp theo tiêu chuẩn của tổ chức Y tế thế giới (JNC VII, 2003)
- Đo chiều cao bằng thước đo chiều cao, bệnh nhân đứng thẳng không đi giầy dép, sai số cho phép 0,5cm.
- Đo cân nặng bằng cân bàn y tế, bệnh nhân mặc quần áo mỏng, tháo bỏ giầy dép, sai số cho phép 0,5kg.
 Tính chỉ số BMI theo công thức
BMI (kg/m2) = P(kg)/h2(m)
- Ghi điện tim: Nhóm nghiên cứu được tiến hành ghi điện tim với 12 chuyển đạo, ghi điện tim trong phòng yên tĩnh, trước đó bệnh nhân được nghỉ ngơi tối thiểu 15 phút
- Lấy máu xét nghiệm: Nhóm bệnh nhân và nhóm chứng được lấy máu xét nghiệm các chỉ số Glucose, Cholesterol, Triglycerid, HDL-C, LDL-C, SGOT, SGPT, CK-MB lúc bệnh nhân nhập viện.
Lấy 5ml máu vào ống nghiệm có chống đông. Xét nghiệm trên máy sinh hoá bán tự động tại khoa sinh hoá Viện Quân Y 103
- Xét nghiệm TnF, IL-10, IL-6, IL-8
+ Bệnh nhân được lấy máu xét nghiệm TnF, IL-10, IL-6, IL-8 lúc bệnh nhân nhập viện.
Mẫu máu thử là 2 ml không có chất chống đông, quay ly tâm tách lấy phần huyết thanh và bảo quản ở nhiệt độ âm sâu (khoảng -70 độ C ) cho đến khi được phân tích.
Mẫu thử được phân tích bằng kỹ thuật biochip, trên hệ thống Bioplex
của hãng BioRad.
- Chụp động mạch vành: Chụp mạch vành theo phương pháp kinh điển Judkins
 Đường vào
Đường vào qua động mạch đùi hoặc động mạch quay. Kỹ thuật vào động mạch theo phương pháp Seldinger cải tiến
+ Ống thông sử dụng cho chụp mạch vành loại JL, JR hoặc Amplatz L,R; Multipurpose.</t>
  </si>
  <si>
    <t>Bài báo TCQG: 02, HNQT: 01</t>
  </si>
  <si>
    <t>Nghiên cứu thưc trạng chăm sóc sức khoẻ sản khoa thiết yếu tại tuyến xã thuộc huyện Đồng Hỷ, tỉnh Thái Nguyên và đề xuất các giải pháp can thiệp</t>
  </si>
  <si>
    <t>PGS.TS. Đàm Khải Hoàn - ĐHYD</t>
  </si>
  <si>
    <t>Mục tiêu:
1. Mô tả thực trạng CSSK sản khoa thiết yếu tại tuyến xã thuộc huyện Đồng Hỷ tỉnh Thái Nguyên năm 2012
2. Đề xuất các giải pháp nâng cao năng lực CSSK sản khoa thiết yếu cho CBYT huyện, xã thuộc huyện Đồng Hỷ tỉnh Thái Nguyên 
3. Đánh giá hiệu quả các giải pháp nâng cao chất lượng CSSK sản khoa thiết yếu tại tuyến xã thuộc huyện Đồng Hỷ tỉnh Thái Nguyên sau can thiệp.
Nội dung chính:
uyện Đồng Hỷ là huyện miền núi của tỉnh Thái Nguyên. Phía Tây Nam tiếp giáp với Thành phố Thái Nguyên, phía Bắc giáp huyện Võ Nhai. Phía Tây giáp với huyện Phú Lương. Phía Đông giáp với tỉnh Bắc Giang. Huyện nằm dọc theo quốc lộ 1B, có diện tích là 508,2 km2, với diện tích đất canh tác là 8.909 ha. Dân số khoảng 11 vạn người gồm 8 dân tộc khác nhau sinh sống. Toàn huyện có 20 xã với 280 thôn bản và khoảng 23.000 hộ trong đó có 4 xã vùng cao, vùng sâu, 18 xã miền núi. Nghề chủ yếu là trồng cây lương thực, trồng chè, cây ăn quả, có một số cơ sở công nghiệp địa phương nhỏ. Về y tế: Tổ chức mạng lưới y tế từ huyện đến cơ sở được tăng cường số cán bộ y tế. Tỉ lệ chung là 14,7 người /10.000 dân, trong đó bác sĩ là 3,8 người, y sĩ là 6,7 người /10.000 dân. Cơ sở vật chất cho 20 trạm y tế xã của huyện trong năm 1998 đã được xây dựng, sửa chữa và tăng cường về trang thiết bị y tế. Đội ngũ cán bộ y tế của cả trung tâm y tế (TTYT) huyện và trạm y tế xã là 165 người, trong đó: bác sĩ gồm 43 người, y sĩ đa khoa (YSĐK): 29, y sỹ sản nhi (YSSN): 26, y sỹ y học dân tộc (YSYHDT): 21, nữ hộ sinh (NHS): 2, y tá điều dưỡng (YTĐD): 32, đặc biệt 100% số xã của huyện đều có bác sĩ.</t>
  </si>
  <si>
    <t>Bài báo TCQG: 02; Hướng dẫn NCS: 01, CH: 01, SVNCKH: 02</t>
  </si>
  <si>
    <t>Đánh giá kết quả phẫu thuật điều trị vết thương mạch máu ngoại vi</t>
  </si>
  <si>
    <t>TS. Lô Quang Nhật - ĐHYD</t>
  </si>
  <si>
    <t xml:space="preserve">Mục tiêu:
- Mô tả một số đặc điểm lâm sàng, cận lâm sàng của vết thương mạch máu ngoại vi;
- Đánh giá kết quả bước đầu phẫu thuật điều trị vết thương mạch máu ngoại vi;
ooi
    Hồi cứu từ 1- 2004 đến 12-2010
 Tiến cứu từ 1-2011 đến tháng 12 năm 2013
*Chỉ tiêu nghiên cứu:
 + Đặc điểm chung:
-Giới: cả hai giới (nam và nữ)
-Tuổi: tất cả các lứa tuổi
-Địa dư: thành phố (thị trấn),  nông thôn
+ Đặc điểm lâm sàng:
  - Huyết áp tối đa (mmHg) khi vào viện
- Tác nhân gây vết thương mạch máu: dao hay vật sắc nhọn, hỏa khí
 - Vị trí vết thương mạch máu: động mạch vùng cổ và nền cổ, động mạch cánh tay, động mạch quay, trụ, động mạch đùi, động mạch chày..
  - Hình thái tổn thương: động mạch bị đứt rời hoặc đứt bán phần hay mất đoạn mạch máu
  - Tổn thương thần kinh phối hợp
 + Cận lâm sàng: 
                Tỷ lệ huyết sắc tố khi vào viện
               Siêu âm doffler màu mạch máu đối với trường hợp khó chẩn đoán
 + Đường mổ, thắt mạch, khâu nối mạch trực tiếp, ghép mạch, cắt cụt chi, biến chứng sau mổ (nhiễm trùng vết mổ..)
+ Thời gian điều trị sau mổ
*  Kỹ thuật thu thập số liệu: 
 + Các số liệu thu thập theo một phiếu nghiên cứu thống nhất
 + Khám lâm sàng, chẩn đoán xác định trước phẫu thuật:
        Đo huyết áp bằng huyết áp kế Nhật Bản, ống nghe 
        Khám vị trí tổn thương, bắt mạch ngọn chi, quan sát màu sắc ngọn chi
        Cảm giác đau, tê ngọn chi bị tổn thương.         
+ Siêu âm màu mạch máu kiểm tra bệnh nhân  (máy Phillip 3D có phần mềm siêu âm tim và mạch máu)
* Kỹ thuật phẫu thuật:
- Gây mê NKQ cho vết vùng cổ, nền cổ, cánh tay phần cao
- Gây tê vùng cho vết thương động mạch cánh cẳng tay
- Gây tê tủy sống cho vết thương động mạch đùi, động mạch khoe, động mạch chày
- Dụng cụ phẫu thuật mạch máu, chỉ khâu mạch máu prolene 7.0, chỉ prolen 6.0; chỉ khâu cân cơ: vicryl số 3.0; 4.0; 5.0;  đoạn mạch nhân tạo để ghép mạch trong trường hợp mất đoạn mạch do tổn thương, thuốc chống đông máu (heparin 5000UI/ml); 
- Đường mổ theo từng vị trí mạch tổn thương, bộc lộ phẫu tích động mạch tổn thương, đánh giá thương tổn, khâu nối mạch hay ghép mạch….
Sau mổ truyền thuốc chống đông máu heparin 5000UI/ml bằng bơm tiêm điện ( bơm tiêm 50ml) liều dùng từ 5000UI/ ngày hoặc 7500 UI/ngày x 3-5 ngày;  kháng sinh, giảm đau
* Vật liệu nghiên cứu:
 Bộ dụng cụ phẫu thuật mạch máu hãng Codmann và Gimmi (nước Đức) bao gồm clamp mạch máu, phẫu tích mạch máu, kìm mang kim cho chỉ 6.0, 7.0; kìm kẹp kim cho cỡ chỉ 2.0; 3.0; 4.0; 5.0; kéo phẫu thuật mạch máu, kéo phẫu thuật thường để cắt chỉ, phẫu tích tổ chức.
 Chỉ khâu mạch máu prolene 6.0; 7.0 của hãng Ethicon hoặc vascufil 6.0; 7.0
 Kính lúp phẫu thuật mạch máu 3X (BLS-3) hãng Neitz (Nhật Bản) hai kính (cho phẫu thuật viên và trợ thủ viên)
 Dao và lưỡi dao phẫu thuật.
 Các loại chỉ vircryl 4.0, 3.0, 2.0 để khâu cân cơ, da của hãng Ethicon
 Thuốc chống đông heparin  lọ 5000UI/ml x 5ml
 Mạch nhân tạo thay thế động mạch của hãng B/Braun: uni-graft K DV- straight tube dài 10 cm; hoặc dài 15cm ( đường kính 6mm; 10mm)
 Bơm tiêm nhựa 10ml; 50ml
 Kim luồn mạch
 Huyết áp kế Nikko ( Nhật Bản) 
 Ống nghe để đo huyết áp tamura (Nhật bản)
   Ống dẫn lưu loại redon.
9.3.  Phương pháp sử lý số liệu: theo phương pháp thống kê y học trên phần mềm SPSS </t>
  </si>
  <si>
    <t>Bài báo TCQG: 02, HNQT: 01; Hướng dẫn SVNCKH: 01</t>
  </si>
  <si>
    <t>Thực trạng HIV/AIDS và kết quả truyền thông phòng chống lao/HIV cho bệnh nhân HIV(+) ở một số xã phương thành phố Thái Nguyên</t>
  </si>
  <si>
    <t>TS. Hoàng Hà - ĐHYD</t>
  </si>
  <si>
    <t xml:space="preserve">Mục tiêu:
1) Mô tả thực trạng HIV/AIDS qua 5 năm (2007 – 2012) tại thành phố Thái Nguyên.
2) Đánh giá kết quả truyền thông phòng chống lao/HIV cho bệnh nhân HIV (+) ở một số xã phường thành phố Thái Nguyên.
Nội dung chính:
- Đánh giá thực trạng:
+ Điều tra thực trạng đầu vào;
+ Lập mẫu phiếu điều tra KAP;
+ Điều tra KAP đầu vào;
+ Báo cáo xử lý, phân tích số liệu.
- Truyền thông:
+ Xây dựng kế hoạch truyền thông;
+ Viết tài liệu truyền thông;
+ Tiến hành truyền thông.
- Đánh giá kết quả:
+ Điều tra thực trạng đầu ra;
+ Điều tra KAP đầu ra;
+ Xử lý số liệu.
</t>
  </si>
  <si>
    <t>Bài báo TCQG: 01, HNQT: 01; Hướng dẫn CH: 01, SVNCKH: 01</t>
  </si>
  <si>
    <t>Nghiên cứu đặc điểm và sự phục hồi chức năng ở bệnh nhân nhồi máu não trên lều.</t>
  </si>
  <si>
    <t>ThS. Phạm Thị Kim Dung - ĐHYD</t>
  </si>
  <si>
    <t xml:space="preserve">Mục tiêu:
1.  Mô tả một số đặc điểm lâm sàng, cận lâm sàng ở bệnh nhân nhồi máu não trên lều.
2. Đánh giá kết quả hồi phục chức năng ở bệnh nhân nhồi máu não trên lều 
3. Tìm hiểu một số yếu tố liên quan đến khả năng hồi phục ở bệnh nhân nhồi máu não trên lều.
Nội dung chính:
15.1. Các chỉ tiêu nghiên cứu
 *Đặc điểm lâm sàng
- Thông tin chung:  tuổi, giới, nghề nghiệp, địa chỉ 
- Cách khởi bệnh, hoàn cảnh khởi phát 
- Thời gian từ khi khởi phát đến khi nhập viện
- Các triệu chứng lâm sàng thời kỳ toàn phát 
- Các chỉ tiêu về yếu tố nguy cơ: tăng huyết áp, rối loạn lipide máu, bệnh tim, đái tháo đường...
* Đặc điểm cận lâm sàng: 
- Vị trí, kích thước, số lượng, ổ nhồi máu và các bất thường khác trên phim chụp cắt lớp vi tính, chụp cộng hưởng từ não, 
- Kết quả xét nghiệm huyết học, sinh hóa máu, siêu âm tim, điện tim, siêu âm động mạch cảnh đoạn ngoài sọ. 
* Sự hồi phục chức năng
- Độ liệt vận động của tay, chân
- Mức độ suy giảm chức năng 
* Các yếu tố liên quan khả năng hồi phục
-  Tuổi, giới
- Rối loạn ý thức, cơ tròn, rối loạn nuốt  khi vào viện 
- Yếu tố nguy cơ
- Vị trí, mức độ liệt
- Độ Rankin khi vào viện
- Phân loại nhồi máu, vị trí, kích thước, số lượng ổ nhồi máu
15.2. Phương pháp thu thập số liệu
Trong vòng 48h đầu sau khi nhập viện bệnh nhân được khám lâm sàng, thu thập các thông tin chung và đánh giá các chỉ tiêu lâm sàng và tiến hành các thăm dò cận lâm sàng
*  Lâm sàng 
- Cách khởi bệnh
- Hoàn cảnh khởi phát
- Các triệu chứng lâm sàng kỳ toàn phát
- Các yếu tố nguy cơ.
- Phân loại nhồi máu
*  Cận lâm sàng
- Xét nghiệm tổng phân tích tế bào máu ngoại vi, sinh hóa máu: đường máu, ure máu, creatinin máu, lipid máu...
- Chụp cắt lớp vi tính sọ não, chụp cộng hưởng từ não: được tiến hành tại Bệnh viện Đa khoa trung ương Thái Nguyên. Tiến hành kỹ thuật và phân tích kết quả do các bác sỹ chuyên khoa chẩn đoán hình ảnh thực hiện. Đánh giá vị trí, kích thước, số lượng ổ nồi máu và các bất thường khác  
- Các thăm dò khác: Chụp tim phổi, điện tim, siêu âm tim, siêu âm động mạch cảnh và sống nền đoạn ngoài sọ được tiến hành tại khoa Chẩn đoán hình ảnh và Thăm dò chức năng Bệnh viện Đa khoa trung ương Thái Nguyên do các bác sỹ chuyên khoa thực hiện.
*  Đánh giá kết quả hồi phục chức năng 
Trong vòng 24-48 giờ sau khi nhập viện bệnh nhân được đánh giá các chỉ tiêu:
- Mức độ liệt vận động tay và chân theo độ liệt của Henry chia làm 5 độ liệt..
- Mức độ giảm khả năng theo thang điểm Rankin cải tiến: độ 1-2: giảm khả năng nhẹ (độc lập chức năng), độ 3: giảm khả năng trung bình, độ 4-5: giảm khả năng nặng.
Bệnh nhân được đánh giá lại các chỉ tiêu này sau 2 tuần điều trị (thường tương ứng với thời điểm xuất viện), sau 3 tháng và 1 năm sau khi xuất viện bằng cách yêu cầu bệnh nhân đến khám lại hoặc bác sĩ đánh giá lại tại nhà.
- Kết quả hồi phục chức năng của bệnh nhân được đánh giá dựa trên các tiêu chí sau: 
 + Sự thay đổi độ liệt tay, chân, theo thời gian điều trị.
 + Mức độ giảm khả năng (độ Rankin) theo thời gian điều trị.
 + Kết quả hồi phục chung được đánh giá là tốt khi độ Ran ≤2 . Kết quả hồi phục được đánh giá là kém khi độ Rankin≥3.
Đánh giá các yếu tố liên quan đến khả năng hồi phục 
So sánh, đối chiếu mức độ hồi phục ở các thời điểm khác nhau với các đặc điểm lâm sàng, cận lâm sàng và tình trạng chức năng khi vào viện để tìm ra các yếu tố liên quan.
15.3. Xử lý số liệu theo phương pháp thống kê trong y học
</t>
  </si>
  <si>
    <t>VI</t>
  </si>
  <si>
    <t>Trường Đại học KT&amp;QTKD (5 đề tài)</t>
  </si>
  <si>
    <t>Phát triển du lịch nông thôn góp phần xóa đói giảm nghèo vùng Tây Bắc</t>
  </si>
  <si>
    <t>ThS. Nguyễn Thị Mỹ Hạnh - ĐHKT&amp;QTKD</t>
  </si>
  <si>
    <t>Mục tiêu:
1) Hệ thống hóa và phát triển các quan niệm, cách tiếp cận, quy trình phát triển du lịch nông thôn; 
2) Đánh giá thực trạng phát triển du lịch nông thôn ở các tỉnh Tây Bắc;
3) Đề xuất các mô hình, giải pháp phát triển du lịch nông thôn vùng Tây Bắc.
Nội dung nghiên cứu
1) Hệ thống hóa và phát triển các quan niệm, cách tiếp cận, quy trình phát triển du lịch nông thôn; làm rõ sự khác biệt giữa du lịch nông thôn và một số loại hình du lịch khác (du lịch nông nghiệp, du lịch sinh thái, …); 
2) Phân tích thực trạng phát triển du lịch nông thôn ở các tỉnh Tây Bắc;
3) Đề xuất các giải pháp phát triển du lịch nông thôn vùng Tây Bắc.</t>
  </si>
  <si>
    <t>Sách tham khảo: 01; Bài báo TCQG: 01; Bài báo HNQT: 01
Sanr phẩm ứng dụng: Xây dựng các tour du lịch nông thôn cho vùng Tây Bắc; Xây dựng mô hình du lịch sinh thái kết hợp với sản xuất hàng hóa; Xây dựng mô hình du lịch nông thôn .</t>
  </si>
  <si>
    <t>- Bổ sung đối tượng, phạm vi nc, làm rõ đặc trưng vùng nông thôn Tây Bắc.
- Sản phẩm cụ thể hơn phù hợp với kinh phí đề tài được cấp.
- Kinh phí cần huy động từ nguồn khác (từ  nguồn kinh phí của các địa phương khu vực nghiên cứu)</t>
  </si>
  <si>
    <t>Một số giải pháp xóa nghèo và nâng cao chất lượng cuộc sống cho đồng bào các dân tộc tỉnh Thái Nguyên</t>
  </si>
  <si>
    <t>Nguyễn Thị Gấm - ĐHKT&amp;QTKD</t>
  </si>
  <si>
    <t xml:space="preserve">Mục tiêu:
(1) Nghiên cứu các nhân tố ảnh hưởng đến mức sống lâu dài cho các hộ gia đình ở tỉnh Thái Nguyên.
(2) Nghiên cứu sự biến động nghèo đói ở tỉnh Thái Nguyên (giai đoạn 2007 – 2011) 
(3) Dựa vào kết quả nghiên cứu thực tế, đề xuất các giải pháp hữu hiệu  cho việc. giảm nghèo và nâng cao chất lượng cuộc sống cho đồng bào các dân tộc trong tỉnh, cũng như  phổ biến phương pháp giảm nghèo hiệu quả cho những khu vực nông thôn và vùng núi khác của Việt Nam.
Nội dung chính:
- Cơ sở lý luận về nghèo đói và  phúc lợi của hộ gia đình
- Phương pháp nghiên cứu
- Thực trạng  hoạt động xóa nghèo và chất lượng cuộc sống của đòng bào dân tộc ở vùng núi  tỉnh Thái Nguyên
- Giải pháp nhằm  chất lượng cuộc sống cho đồng bào các dân tộc tỉnh Thái Nguyên
</t>
  </si>
  <si>
    <t>Bài báo TCQG: 01; Bài báo HNQT: 01; Hướng dẫn CH: 03, SVNCKH: 02</t>
  </si>
  <si>
    <t xml:space="preserve">- Cần cụ thể đối tượng nghiên cứu (đối tượng là dân tộc thiểu số...).
</t>
  </si>
  <si>
    <t>Bảo tồn và phát triển bền vững các làng nghề truyền thống trên địa bàn tỉnh Thái Nguyên</t>
  </si>
  <si>
    <t>Nguyễn Thị Yến - ĐHKT&amp;QTKD</t>
  </si>
  <si>
    <t xml:space="preserve">Mục tiêu:
Hệ thống hoá cơ sở lý luận về Bảo tồn, phát triển, phát triển bền vững, làng nghề và làng nghề tuyền thống.
Đánh giá, nhận xét, rút ra bài học kinh nghiệm trong việc bảo tồn và phát triển các làng nghề truyền thống giai đoạn 2000- 2010 tại Việt Nam.
Nghiên cứu thực trạng về các hoạt động của làng nghề truyền thống năm 2008-2012 tại tỉnh Thái Nguyên. 
Phân tích tìm ra những nguyên nhân ảnh hưởng đến việc bảo tồn và phát triển của các làng nghề truyền thống tỉnh Thái Nguyên.
Đề xuất giải pháp nhằm bảo tồn và phát triển bền vững các làng nghề truyền thống tỉnh Thái Nguyên thời kỳ 2015- 2020 và tầm nhìn 2030.
Nội dung chính:
</t>
  </si>
  <si>
    <t>Bài báo TCQG: 01; HNQG: 01</t>
  </si>
  <si>
    <t xml:space="preserve">- Không rõ đối tượng nghiên cứu (Làm rõ các làng nghề truyền thống tại Thái Nguyên và lựa chọn một số làng nghề tiêu biểu để nghiên cứu).
- Còn nhầm lẫn giữa "Nội dung nghiên cứu" và "các công việc cần thực hiện", viết lại mục 14: Nội dung nghiên cứu của đề tài.  </t>
  </si>
  <si>
    <t>Xây dựng mô hình kế toán quản trị chi phí trong các doanh nghiệp sản xuất thép trên địa bàn tỉnh Thái Nguyên</t>
  </si>
  <si>
    <t>NCS. Nguyễn Phương Thảo - ĐHKT&amp;QTKD</t>
  </si>
  <si>
    <t>Mục tiêu:
- Hệ thống hóa cơ sở lý luận và thực tiễn về mô hình kế toán quản trị chi phí trong quản trị doanh nghiệp.
- Đánh giá thực trạng kế toán quản trị chi phí trong các doanh nghiệp sản xuất thép trên địa bàn tỉnh Thái Nguyên. 
- Đề xuất phương hướng và giải pháp về mô hình kế toán quản trị chi phí trong các doanh nghiệp sản xuất thép trên địa bàn tỉnh Thái Nguyên.
- Xây dựng mô hình hiệu quả về kế toán quản trị chi phí trong một số doanh nghiệp trên địa bàn tỉnh Thái Nguyên.
Nội dung chính:
- Cơ sở khoa học về kế toán quản trị chi phí trong quản trị doanh nghiệp
- Thực trạng kế toán quản trị chi phí trong các doanh nghiệp sản xuất thép     trên địa bàn tỉnh Thái Nguyên
- Phương hướng và giải pháp xây dựng mô hình kế toán quản trị chi phí trong các doanh nghiệp sản xuất thép trên địa bàn tỉnh Thái Nguyên</t>
  </si>
  <si>
    <t>Kinh phí cần huy động từ nguồn của các doanh nghiệp, Đại học Thái Nguyên chỉ hỗ trợ 50% trên tổng kinh phí thực hiện</t>
  </si>
  <si>
    <t>Tác động của bảo hộ quyền sở hữu trí tuệ ở nước ngoài đối với xuất khẩu của các nước ASEAN.</t>
  </si>
  <si>
    <t>PGS.TS. Nguyễn Khánh Doanh - ĐH KT&amp;QTKD</t>
  </si>
  <si>
    <t>Mục tiêu:
- Đánh giá tác động của bảo hộ quyền sở hữu trí tuệ ở nước ngoài đối với tổng giá trị xuất khẩu của các nước ASEAN. 
- Đánh giá tác động của bảo hộ quyền sở hữu trí tuệ ở nước ngoài (phân theo trình độ phát triển) đối với tổng giá trị xuất khẩu của các nước ASEAN. 
- Phân tích tác động của bảo hộ quyền sở hữu trí tuệ ở nước ngoài đối xuất khẩu từng nhóm hàng hóa của các nước ASEAN. 
- Phân tích tác động của bộ hộ quyền sở hữu trí tuệ ở nước ngoài (phân theo trình độ phát triển) đối xuất khẩu từng nhóm hàng hóa của các nước ASEAN.
- Đề xuất những giải pháp, chính sách nhằm tăng cường xuất khẩu hàng hóa của các nước ASEAN.
Nội dung chính:
- Tổng quan về tình hình thương mại của các nước ASEAN giai đoạn 1990-2009:
- Tác động của bảo hộ sở hữu trí tuệ ở nước ngoài đối với tổng giá trị xuất khẩu của các nước ASEAN;
- Tác động của bảo hộ sở hữu trí tuệ ở nước ngoài đối với xuất khẩu từng nhóm hàng hóa của các nước ASEAN;
- Tác động của bảo hộ sở hữu trí tuệ ở nước ngoài (phân theo trình độ phát triển) đối với tổng giá trị xuất khẩu của các nước ASEAN.
- Tác động của bảo hộ sở hữu trí tuệ ở nước ngoài (phân theo trình độ phát triển) đối với xuất khẩu từng nhóm hàng hóa của các nước ASEAN.
- Giải pháp tăng cường xuất khẩu của các nước ASEAN trong điều kiện tăng cường bảo hộ sở hữu trí tuệ ở nước ngoài.</t>
  </si>
  <si>
    <t>Bài báo TCQT: 01, TCQG: 01; Hướng dẫn SVNCKH: 02</t>
  </si>
  <si>
    <t>Viết lại mục 15: Nội dung nghiên cứu</t>
  </si>
  <si>
    <t>VII</t>
  </si>
  <si>
    <t>Trường Đại học Khoa học (16 đề tài)</t>
  </si>
  <si>
    <t>Những giải pháp chủ yếu nhằm phát triển sản xuất và tiêu thụ rau an toàn trên địa bàn tỉnh Thái Nguyên</t>
  </si>
  <si>
    <t>Lưu Thái Bình - ĐHKH</t>
  </si>
  <si>
    <t>Mục tiêu:
- Hệ thống hóa cơ sở lý luận và thực tiễn về sản xuất và tiêu thụ rau an toàn trên địa bàn một tỉnh.
- Đánh giá thực trạng sản xuất và tiêu thụ rau trên địa bàn tỉnh Thái Nguyên.
- Đánh giá các nhân tố ảnh hưởng tới sản xuất và tiêu thụ rau an toàn ở tỉnh Thái Nguyên.
- Đề xuất các giải pháp phát triển sản xuất và tiêu thụ rau an toàn nhằm đáp ứng nhu cầu tiêu dùng về số lượng chất lượng và an toàn thực phẩm đến năm 2020.
Nội dung chính:
- Cơ sở khoa học về sản xuất và tiêu thụ rau an toàn
- Thực trạng phát triển sản xuất và tiêu thụ rau an toàn của tỉnh Thái Nguyên
- Những giải pháp chủ yếu nhằm phát triển sản xuất và tiêu thụ rau an toàn ở tỉnh Thái Nguyên</t>
  </si>
  <si>
    <t>Bài báo TCQG: 03; Hướng dẫn SVNCKH: 01</t>
  </si>
  <si>
    <t xml:space="preserve">- Tên chưa rõ ràng (không phân biệt được giữa lĩnh vực kinh tế và lĩnh vực kỹ thuật);
- Thuyết minh làm ẩu (copy từ luận án chưa chỉnh sửa về câu từ)
 - Kinh phí cần huy động thêm từ nguồn khác (từ các doanh nghiệp) </t>
  </si>
  <si>
    <t>Nghiên cứu khả năng chi trả dịch vụ môi trường tại vườn Quốc gia Tam Đảo khu vực huyện Đại Từ tỉnh Thái Nguyên</t>
  </si>
  <si>
    <t>Nguyễn Thị Đông - ĐHKH</t>
  </si>
  <si>
    <t xml:space="preserve">Mục tiêu:
- Xác định các đối tượng phải chi trả dịch vụ môi trường.
- Xác định khả năng chi trả dịch vụ môi trường của các nhóm đối tượng (sử dụng cảnh quan, chức năng cung cấp và bảo vệ nguồn nước, chức năng hấp thụ CO2 của rừng).
- Xây dựng cơ chế phân chia lợi ích từ hoạt động chi trả dịch vụ môi trường.
Nội dung chính:
- Điều tra, đánh giá nhu cầu sử dụng dịch vụ môi trường
- Đánh giá hoạt động du lịch trên địa bàn và nghiên cứu khả năng chi trả dịch vụ môi trường của các công ty du lịch và khai thác nước sạch.
- Điều tra hoạt động sản xuất thủy điện và khả năng chi trả dịch vụ môi trường của nhà máy thủy điện trên địa bàn.
- Nghiên cứu và đánh giá khả năng hấp thụ cacbon của một số loài thực vật chính thuộc vườn quốc gia tam đảo. Từ đó định lượng khả năng hấp thụ các bon tại khu vực nghiên cứu.
- Nghiên cứu xây dựng cơ chế phân chia lợi ích từ dịch vụ môi trường rừng đem lại </t>
  </si>
  <si>
    <t xml:space="preserve">Bài báo TCQG: 03; Bài báo HNQG: 01; Hướng dẫn SVNCKH: 02
Mô hình chi trả dịch vụ môi trường rừng tại vườn Quốc gia Tam Đảo. </t>
  </si>
  <si>
    <t xml:space="preserve">- Không rõ đối tượng được chi trả.
- Xem xét đổi tên đề tài thành "Nghiên cứu các giải pháp thu phí dịch vụ  môi trường…"
</t>
  </si>
  <si>
    <t>Huyện Phú Bình (tỉnh Thái Nguyên) nửa đầu thế kỷ XIX</t>
  </si>
  <si>
    <t>ThS. Đỗ Hằng Nga - ĐHKH</t>
  </si>
  <si>
    <t xml:space="preserve">Mục tiêu:
- Khái quát về vị trí địa lý, điều kiện tự nhiên, quá trình hình thành và sự biến đổi địa danh địa giới của huyện qua các thời kỳ lịch sử; tình hình kinh tế, văn hóa, xã hội của huyện trước thế kỷ XIX.
- Đưa ra một sự phản ánh khoa học, chân thực về tình hình sở hữu ruộng đất của huyện Phú Bình nửa đầu thế kỷ XIX, phân tích và nhận xét về tình hình sở hữu ruộng đất và cơ cấu kinh tế của huyện ở thời điểm này, so sánh với một số địa phương khác cùng giai đoạn lịch sử.
- Khôi phục lại diện mạo của thiết chế chính trị - xã hội và đời sống văn  hóa của cư dân Phú Bình ở nửa đầu thế kỷ XIX.
Nội dung chính:
- Đề tài nghiên cứu về huyện Phú Bình trước thế kỷ XIX ở các nội dung như vị trí địa lý, điều kiện tự nhiên, khái quát quá trình hình thành huyện và sự thay đổi địa giới hành chính huyện, tình hình kinh tế, văn hóa, xã hội, dân cư và truyền thống đấu tranh…
- Đề tài tập trung phân tích các vấn đề về kinh tế huyện Phú Bình nửa đầu thế kỷ XIX, bao gồm tình hình ruộng đất và kinh tế nông nghiệp, tình hình thủ công nghiệp, thương mại và tình hình đời sống của nhân dân. Trong đó, đề tài đặc biệt chú ý đến việc xử lý nguồn tư liệu địa bạ Gia Long, Minh Mạng, Thiệu Trị để làm rõ diễn biến về ruộng đất của huyện Phú Bình nửa đầu thế kỷ XIX.
- Đề tài trình bày thiết chế chính trị - xã hội cổ truyền ở địa phương, những nét chính của phong tục tập quán, tín ngưỡng của cư dân địa phương. 
</t>
  </si>
  <si>
    <t>Đặt lại tên đề tài: "Kinh tế - Xã hội - Văn hóa Huyện Phú Bình - tỉnh Thái Nguyên nửa đầu thế kỷ XIX".</t>
  </si>
  <si>
    <t>Nghiên cứu văn học Nôm từ thế kỉ X đến thế kỉ XV từ góc độ thể loại (Khảo sát  qua thư  tịch lịch sử và sáng tác văn chương)</t>
  </si>
  <si>
    <t>ThS. Hoàng Thị Tuyết Mai - ĐHKH</t>
  </si>
  <si>
    <t xml:space="preserve">Mục tiêu:
- Nhìn nhận vấn đề thể loại văn học Nôm từ thế kỉ X đến thể kỉ XV một cách hệ thống.
- Trình bày những tiêu chí đặc định để hình thành nên gen (nội gen) bên trong: : quốc gia dân tộc hóa văn học Việt Nam là một nhu cầu mang tính lịch sử. 
- Tìm ra qui luật riêng của văn học Việt Nam trên dòng chảy chung của các trong khu vực văn minh phương Đông mà Trung Quốc là cái nôi kiến tạo.
Nội dung chính:
- Chất nền của Văn học Việt Nam thế kỉ X – XV bao gồm các phần: Hệ thống thể loại văn học viết bằng chữ Hán;  Hệ thống thể loại văn học viết bằng chữ Nôm; Những hạn chế mang tính cách thời đại.
- Vấn đề thể loại văn học Nôm thế kỉ X - XV (Qua thư tịch lịch sử và sáng tác văn chương) bao gồm các mảng: Điểm nhìn từ thư tịch lịch sử; Điểm nhìn từ các thành tựu văn học; Những nỗ lực từ phía các chính thể hành chính.
- Những nỗ lực hoàn thiện các thể loại văn học Nôm thế kỉ X – XV bao gồm các phần: Nỗ lực sáng tạo ngôn ngữ; Nỗ lực tìm tòi thể loại; Kết tinh những thành tựu đỉnh cao.
</t>
  </si>
  <si>
    <t>Bài báo TCQG: 03, HNQG: 01; Hướng dẫn SVNCKH: 02</t>
  </si>
  <si>
    <t>- Điều chỉnh tên đề tài (Tên đề tài không để có dấu ngoặc đơn). 
- Bổ sung nội dung nghiên cứu của đề tài.</t>
  </si>
  <si>
    <t>Kết tử nghịch hướng trong lập luận tiếng Việt</t>
  </si>
  <si>
    <t>Nguyễn Thị Thu Trang - ĐHKH</t>
  </si>
  <si>
    <t>Mục tiêu:
- Mô hình hóa được cấu trúc của những lập luận sử dụng kết tử nghịch hướng trong tiếng Việt ở tất cả các dạng: dạng chuẩn và dạng biến thể.
- Phân tích và chỉ ra được đặc điểm, vai trò của các kết tử nghịch hướng trong lập luận tiếng Việt.
- Đưa ra được những định hướng, lưu ý cần thiết giúp người đọc/ người nghe lĩnh hội và tiếp nhận lập luận một cách sâu sắc, giúp cho người viết/ người nói tạo lập những lập luận chặt chẽ và giàu sức thuyết phục.
Nội dung chính:
- Nghiên cứu những vấn đề lý thuyết đại cương về lập luận: khái niệm “lập luận”, các thành phần lập luận, quan hệ lập luận, chỉ dẫn lập luận, lẽ thường trong lập luận, các dạng lập luận thường gặp...
- Nghiên cứu cấu trúc lập luận sử dụng kết tử nghịch hướng trong tiếng Việt ở tất cả các dạng: dạng điển hình, dạng biến thể (biến thể đảo vị trí, biến thể thiếu vắng vị trí, biến thể mở rộng thành phần...)
 - Nghiên cứu đặc điểm và vai trò của kết tử nghịch hướng trong lập luận tiếng Việt. Về đặc điểm, đề tài tìm hiểu về số lượng, vị trí, cấu tạo, chức năng và tần số sử dụng kết tử nghịch hướng. Về chức năng, đề tài tập trung phân tích sự chi phối của kết tử nghịch hướng đối với tổ chức lập luận trên các phương diện như: kết tử với số lượng các vị trí trong lập luận, kết tử với trật tự sắp xếp các thành phần lập luận, kết tử với quan hệ lập luận...</t>
  </si>
  <si>
    <t>Bài báo TCQG: 02, HNQG: 01; Hướng dẫn SVNCKH: 01</t>
  </si>
  <si>
    <t>Tiểu thuyết Việt Nam đầu thế kỉ XXI dưới góc nhìn nữ quyền luận</t>
  </si>
  <si>
    <t>ThS. Vũ Thị Hạnh - ĐHKH</t>
  </si>
  <si>
    <t xml:space="preserve">Mục tiêu:
- Tìm hiểu các vấn đề lí thuyết về giới, nữ quyền, nữ quyền luận, văn học nữ, văn học nữ quyền, phê bình văn học và phê bình văn học nữ quyền.
- Tìm hiểu, phân tích tiểu thuyết Việt Nam đầu thế kỷ XXI để thấy rõ ý thức nữ quyền trong tiểu thuyết Việt Nam những năm đầu thế kỉ XXI. 
- Tìm hiểu, phân tích tiểu thuyết Việt Nam đầu thế kỷ XXI để thấy được phong cách trần thuật cũng như nghệ thuật thể hiện ý thức nữ quyền trong tiểu thuyết.
- Khẳng định những đóng góp của các cây bút nữ trong tiểu thuyết Việt Nam đầu thế kỉ XXI trên các phương diện: đề tài, chủ đề, hệ tư tưởng, nhân vật, nghệ thuật thể hiện…Đồng thời, góp phần phác họa diện mạo tiểu thuyết Việt Nam đầu thế kỉ XXI.
- Bước đầu chỉ ra sự tương đồng và khác biệt về vấn đề nữ quyền trong tiểu thuyết nữ ở Việt Nam đầu thế kỉ XXI so với một số quốc gia trong khu vực và trên thế giới như Nhật Bản, Trung Quốc.
Nội dung chính:
- Nghiên cứu những vấn đề lý luận cơ bản: lí thuyết về giới, nữ quyền, nữ quyền luận, văn học nữ, văn học nữ quyền, phê bình văn học và phê bình văn học nữ quyền.
- Nghiên cứu ý thức nữ quyền (sự xóa bỏ từng bước quan niệm “tòng thuộc”, sự tái định giá các “hệ quy chuẩn” truyền thống, sự khẳng định bản sắc, bản ngã) thông qua các phương diện chủ yếu như đề tài - chủ đề (đề tài tình yêu, hạnh phúc cá nhân; đề tài tình dục – sự đối phó với cấm kỵ…), nhân vật (nhân vật nữ mang đậm “bản sắc nữ”; nhân vật nữ “trỗi dậy khẳng định mình; nhân vật nữ tự giải thoát, nổi loạn, chống lại truyền thống). 
- Nghiên cứu phong cách trần thuật, nghệ thuật thể hiện ý thức nữ quyền trong tiểu thuyết thông qua các phương diện: ngôi kể, điểm nhìn, phương thức tự thuật, giọng điệu, ngôn ngữ.
</t>
  </si>
  <si>
    <t>Bài báo TCQG: 02, HNQG: 01; Hướng dẫn SVNCKH: 02</t>
  </si>
  <si>
    <t>- Chuyển mục 17 lên thành sản phẩm cụ thể.
- Bổ sung sản phẩm và địa chỉ ứng dụng rõ ràng.</t>
  </si>
  <si>
    <t>Ảnh hưởng của tham số cấu trúc lên độ tổn hao điện từ  của  vật liệu có chiết suất âm</t>
  </si>
  <si>
    <t>NCS. Nguyễn Thị Hiền - ĐHKH</t>
  </si>
  <si>
    <t xml:space="preserve">Mục tiêu:
1. Xây dựng phần mềm tính toán ma trận truyền qua để nghiên cứu sự tương tác của vật liệu có   chiết suất âm với sóng điện từ.
2. Làm rõ bản chất tổn hao điện từ của vật liệu metamataerials và đưa ra giải pháp làm giảm sự tổn hao điện từ của vật liệu trong quá trình hoạt động.
3. Thiết kế và chế tạo vật liệu metamaterials hoạt động ở tần số GHz có độ tổn hao thấp.
Nội dung chính:
- Nghiên cứu và phát triển phần mềm tính toán ma trận truyền qua để mô phỏng đặc tính lan truyền của sóng điện từ trong vật liệu;
 - Nghiên cứu ảnh hưởng của hình dạng và tham số cấu trúc lên tính chất của vật liệu;
- Thiết kế và mô phỏng sự tương tác của sóng điện từ với vật liệu metamaterials;
- Nghiên cứu bản chất tổn hao điện từ của vật liệu metamaterials và tìm giải pháp để giảm sự tổn hao điện từ của vật liệu trong quá trình hoạt động; 
- Chế tạo vật liệu metamaterials hoạt động ở vùng tần số GHz có độ tổn hao thấp làm việc ở vùng tấn số Rada;
 - Nghiên cứu các tính chất vật lý thông qua các phép đo:
+ Đo đạc các tính chất của vật liệu qua: phổ truyền qua, phổ phản xạ hay hấp thụ được sử dụng hệ thiết bị Vector Network Analyzer tại Viện Khoa học và kỹ thuật Quân sự.
</t>
  </si>
  <si>
    <t>Bài báo TCQT: 01, HNQT: 02; Hướng dẫn SVNCKH: 02</t>
  </si>
  <si>
    <t>Một số phương pháp lai xuống dốc và co hẹp cho ánh xạ không giãn và nửa nhóm không giãn</t>
  </si>
  <si>
    <t>ThS. Nguyễn Đức Lạng - ĐHKH</t>
  </si>
  <si>
    <t xml:space="preserve">Mục tiêu:
Chúng tôi giới thiệu một vài  phương pháp lặp mới trên cơ sở phương pháp lai ghép trong toán quy hoạch và phương pháp đường dốc nhất để xác định điểm bất động của một ánh xạ không giãn và điểm bất động chung của một nửa nhóm các ánh xạ không giãn trong không gian Hilbert. Kết quả của đề tài  này là sự cải biên và cải tiến của một vài kết quả đã biết.
Các  phương  pháp  lặp  ẩn và  lặp  hiện  dựa trên  cơ sở  phương  pháp  lặp  co Krasnoselskii-Mann tìm  điểm  bất  động  các  ánh  xạ  tựa không  giãn trên  một  tập   con lồi  trong  trong không  gian Hilbert thực.
Nội dung chính:
Sự hội tụ mạnh về điểm bất động của ánh xạ không giãn
Sự hội tụ mạnh về một điểm bất động chung của một nửa nhóm các ánh xạ không giãn
Phương  pháp  lặp  ẩn
Phương  pháp  lặp  hiện 
</t>
  </si>
  <si>
    <t>Bài báo TCQT: 01, TCQG: 03, HNQG: 02; Hướng dẫn SVNCKH: 02</t>
  </si>
  <si>
    <t>Một số vấn đề chọn lọc về iđêan nguyên tố trong các vành giao hoán</t>
  </si>
  <si>
    <t>ThS. Phạm Hồng Nam - ĐHKH</t>
  </si>
  <si>
    <t>Mục tiêu:
- Nghiên cứu tính chất của một số tập iđêan nguyên tố đối với lớp môđun hữu hạn sinh và môđun Artin trên vành các môđun phân bậc và đa phân bậc, các môđun đối đồng điều địa phương, làm sáng tỏ thêm cấu trúc của một số lớp vành và môđun quan trọng trong Đại số Giao hoán.
- Góp phần nâng cao năng lực nghiên cứu cho cán bộ giảng dạy Đại số và Lý thuyết số trong Đại học; phục vụ hiệu quả cho công tác NCKH và đào tạo sau đại học chuyên ngành Đại số và Lý thuyết số của Đại học Thái nguyên;
- Mở rộng hợp tác nghiên cứu khoa học với các cơ sở nghiên cứu ngoài Đại học.
Nội dung chính:
- Nghiên cứu tính hữu hạn của hợp của những tập iđêan nguyên tố liên kết ứng với một số loại dóy x1, x2, …, xk trong mối quan hệ với những môđun phân bậc và đa phân bậc liên quan.
-  Nghiên cứu tính ổn định của độ sâu lọc, độ suy rộng và xột tớnh hữu hạn của tập các iđêan nguyên tố liên kết của môđun đối đồng điều địa phương của M với giỏ tựy ý I tại một số cấp đặc biệt.
-  Nghiên cứu tính hữu hạn của tập các iđêan nguyên tố gắn kết liên quan đến những môđun đối đồng điều địa phương Artin, đặc biệt là với giá cực đại.</t>
  </si>
  <si>
    <t>Bài báo TCQT: 01; TCQG: 01; HNQT: 01; Hướng dẫn SVNCKH, KLTN: 02</t>
  </si>
  <si>
    <t>Nghiên cứu hiệu ứng điện-từ trên một số vật liệu multiferroic cấu trúc ABO3 dạng đơn chất và composite.</t>
  </si>
  <si>
    <t>ThS. Nguyễn Văn Đăng - ĐHKH</t>
  </si>
  <si>
    <t>Mục tiêu:
- Chế tạo thành công các mẫu vật liệu multiferroic cấu trúc ABO3 dạng đơn chất và composite bằng phương pháp phản ứng pha rắn và nghiền cơ năng lượng cao. Chế tạo thành công mẫu màng mỏng vật liệu trên cơ sở sử dụng các mẫu vật liệu multiferroic từ dạng gốm khối đã chế tạo làm bia cho kỹ thuật bốc bay bằng chùm tia laser. Khống chế nhiệt độ và thời gian thích hợp để thu được vật liệu sạch pha, vật liệu có kích thước hạt mong muốn trong vùng hàng chục nano mét đến hàng trăm nano mét. 
- Nghiên cứu ảnh hưởng của điện trường, từ trường và nhiệt độ lên các đặc trưng điện từ. Trên cơ sở các kết quả thực nghiệm đánh giá trật tự điện tích, trật tự spin, cơ chế đồng tồn tại và cạnh tranh của tương tác điện - từ trong các vật liệu multiferroic có cấu trúc ABO3 dưới dạng đơn chất và composite khi có tác dụng của điện trường và từ trường.
Nội dung chính:
- Chế tạo các mẫu vật liệu dạng khối, hạt nano và composite bằng phương pháp phản ứng pha rắn kết hợp với nghiền cơ năng lượng cao. Chế tạo các mẫu vật liệu cấu trúc nano dạng màng mỏng bằng phương pháp bốc bay chùm tia laser. 
- Khảo sát các quy trình chế tạo vật liệu nhằm tìm ra quy trình chế tạo thích hợp, độ lặp lại cao và vật liệu thu được đáp ứng tốt các yêu cầu nghiên cứu của đề tài.
- Khảo sát cấu trúc, phân tích pha tinh thể trên cơ sở phân tích số liệu nhiễu xạ tia X mẫu bột, mẫu màng và phổ tán xạ Raman. Phân tích và đánh giá hình thái học, kích thước hạt thông qua ảnh SEM. 
- Thực hiện các phép đo khảo sát các đặc trưng điện, từ và quang học của vật liệu nhằm nghiên cứu, đánh giá mức độ tương tác giữa hai pha sắt điện và sắt từ, quá trình hồi phục của các phân cực điện và phân cực từ trong các mẫu vật liệu đã chế tạo.
- Thiết lập được mối tương quan điện - từ thông qua tỷ phần đóng góp của hai pha sắt điện/sắt từ khi có tác dụng của điện trường và từ trường.</t>
  </si>
  <si>
    <t>Bài báo TCQT: 02; TCQG: 02; HN, HTQT: 01; Hướng dẫn SVNCKH: 03</t>
  </si>
  <si>
    <t>Chế tạo vật liệu áp điện không chứa chì BZT-xBCT  có hệ số áp điện lớn và nghiên cứu một số tính chất  của chúng.</t>
  </si>
  <si>
    <t>ThS. Nguyễn Văn Khiển - ĐHKH</t>
  </si>
  <si>
    <t>Mục tiêu:
- Chế tạo thành công các mẫu vật liệu gốm áp điện Ba(ZrxTi1-x)O3 (BZT), (Ba1-xCax)TiO3 (BCT) và BZT1-xBCTx bằng phương pháp tổng hợp pha rắn. Vật liệu BZT-BCT phải đạt chất lượng tốt, có hệ số áp điện lớn (khoảng 500-600 pC/N), đáp ứng yêu cầu làm bia cho công nghệ chế tạo màng mỏng vật liệu BZT-BCT bằng kỹ thuật bốc bay chùm tia laser.   
- Nghiên cứu mối liên quan giữa cạnh tranh pha hình thái với tính chất điện môi sắt điện, đặc biệt  với tính chất áp điện lớn của vật liệu.
- Nghiên cứu hiệu ứng cứng hoá và mềm hoá vật liệu bằng phương pháp thay thế cho Ba2+ và Ti4+/Zr4+ bằng các ion kim loại kiềm, đất hiếm hay kim loại chuyển tiếp tương ứng để thu được vật liệu gốm áp điện tiên tiến cho các nhu cầu ứng dụng.
- Ngoài ra trên cơ sở kết quả của các nghiên cứu đồng bộ về cấu trúc pha vật liệu, phổ phonon, phân cực điện của vật liệu phụ thuộc nhiệt độ, điện trường và tần số, sẽ đưa ra những phân tích, bàn luận tổng quát góp phần làm sáng tỏ cơ chế vật lý của hiện tượng hệ số áp điện lớn trong các hệ vật liệu sắt điện. 
Nội dung chính:
- Nghiên cứu tổng quan các tính chất của vật liệu áp điện nói chung và vật liệu áp điện không chứa chì nói riêng.
- Nghiên cứu các phương pháp chế tạo vật liệu áp điện dưới dạng mẫu khối và màng mỏng
- Nghiên cứu các điều kiện công nghệ cũng như các yếu tố vật lý như áp suất, nhiệt độ... đến chất lượng của vật liệu chế tạo.
- Chế tạo vật liệu áp điện BZT-xBCT dạng mẫu khối và màng mỏng (phương pháp bốc bay chùm tia laser).
- Đo đạc các tính chất của vật liệu áp điện BZT-xBCT: Cấu trúc, kích thước hạt, màng, các đường đặc trưng như điện trở phụ thuộc nhiệt độ R(T), điện dung phụ thuộc vào nhiệt độ C(T), điện dung phụ thuộc vào tần số C(f), lúp điện trễ D(E)...
- Phân tích, đánh giá, bình luận tính chất và cấu trúc của vật liệu áp điện BZT-xBCT của vật liệu đã chế tạo được.
- Viết báo cáo, seminar, viết báo gửi các tạp chí trong và ngoài nước.</t>
  </si>
  <si>
    <t>Bài báo TCQT: 01; TCQG: 02; HNQT: 02; Hướng dẫn SVNCKH: 02</t>
  </si>
  <si>
    <t>Chế tạo và nghiên cứu chức năng hóa bề mặt của các hạt nano ormosil định hướng ứng dụng trong đánh dấu sinh học</t>
  </si>
  <si>
    <t>ThS. Phạm Minh Tân - ĐHKH</t>
  </si>
  <si>
    <t>Mục tiêu:
Chế tạo, nghiên cứu hình thái, cấu trúc hóa học và các đặc trưng quang học của các hạt nano ormosil pha tâm mầu, đồng thời nghiên cứu các phương pháp chức năng hóa bề mặt hạt nano nhằm tạo được các hạt nano ormosil có các nhóm hợp sinh với các đối tượng sinh học mục đích dùng cho các ứng dụng đánh dấu sinh học.
Nội dung chính:
15.1.1. Nghiên cứu các phương pháp chế tạo và chức năng hóa hạt nano ormosil:
 -  Các phương pháp chế tạo: Micelle thuận (Stober), micelle đảo
 - Nghiên cứu các phương pháp bọc và chức năng hóa:
 + Bọc PEG
 + Bọc BSA
 + Streptavidin
 + Biotin
 Đưa ra phương pháp tối ưu cho việc bọc và chức năng hóa.
15.1.2. Nghiên cứu các tính chất vật lý thông qua các phép đo:
 - Khảo sát hình dạng, kích thước (ảnh TEM, SEM);
 - Cấu trúc hóa học: Phổ tán xạ Raman, phổ hấp thụ hồng ngoại;
 - Các tính chất quang phổ: Phổ hấp thụ, huỳnh quang, kích thích và suy giảm huỳnh quang;</t>
  </si>
  <si>
    <t>Bài báo TCQG: 02; HNQT: 02; Đề tài SVNCKH: 03</t>
  </si>
  <si>
    <t>Nghiên cứu, xây dựng một hệ laser Cr3+: LiSAF liên tục, có khả năng điều chỉnh bước sóng</t>
  </si>
  <si>
    <t>ThS. Nguyễn Văn Hảo - ĐHKH</t>
  </si>
  <si>
    <t xml:space="preserve">Mục tiêu:
- Nghiên cứu và xây dựng hệ laser rắn Cr3+: LiSAF liên tục, có khả năng điều chỉnh bước sóng, được bơm bằng laser bán dẫn, công suất laser trung bình đạt vài chục mW.
- Việc thực hiện đề tài sẽ góp phần đào tạo nhân lực cho lĩnh vực quang tử - laser ở Trường Đại học Khoa học - Đại học Thái Nguyên.
Nội dung chính:
- Nghiên cứu tổng quan các đặc trưng quang học và vật lý có liên quan của môi trường laser Cr3+:LiSAF.
- Nghiên cứu quang học bơm và cấu hình buồng cộng hưởng laser.
- Nghiên cứu, thiết kế các yếu tố cơ – quang của hệ laser Cr3+:LiSAF
- Nghiên cứu, lắp ráp hệ laser Cr3+:LiSAF liên tục (như hình 2a).
- Nghiên cứu các kĩ thuật điều chỉnh bước sóng của laser rắn
- Nghiên cứu, lắp ráp hệ laser Cr3+:LiSAF liên tục, điều chỉnh bước sóng (như hình 2b).
- Nghiên cứu các đặc trưng phổ và công suất của laser Cr3+:LiSAF .
- Tối ưu các thông số và sự hoạt động ổn định của hệ laser rắn này.
</t>
  </si>
  <si>
    <t>Bài báo TCQTi: 01; TCQG: 02; HNQT: 03; Đề tài SVNCKH: 03</t>
  </si>
  <si>
    <t>Nghiên cứu tính đa dạng nguồn gen cây thuốc được sử dụng trong cộng đồng dân tộc Dao ở huyện Đồng Hỷ, tỉnh Thái Nguyên</t>
  </si>
  <si>
    <t>ThS. Lê Thị Thanh Hương - ĐHKH</t>
  </si>
  <si>
    <t xml:space="preserve">Mục tiêu:
- Xây dựng được danh lục các loài cây thuốc được đồng bào dân tộc Dao ở Đồng Hỷ - Thái Nguyên sử dụng để chữa bệnh theo kinh nghiệm truyền thống.
- Đánh được giá tính đa dạng nguồn gen cây thuốc bản địa được người Dao ở Đồng Hỷ - tỉnh Thái Nguyên sử dụng. 
- Thống kê những cây thuốc thuộc diện quý hiếm cần bảo tồn hiện có ở khu vực nghiên cứu. 
- Sàng lọc sơ bộ được một số nguồn cây thuốc có chứa hợp chất coumarin. 
- Thử nghiệm hoạt tính kháng khuẩn từ dịch chiết chứa coumarin của một số cây thuốc.
Nội dung chính:
- Điều tra thu thập:
+ Thông qua sự giới thiệu, hướng dẫn của các ông lang, bà mế và các thầy thuốc y học cổ truyền người dân tộc Dao ở địa bàn nghiên cứu để nhận biết, ghi chép, chụp ảnh và thu thập mẫu của tất cả những cây thuốc đã biết bởi cộng đồng dân tộc này.
+ Thu thập về công dụng, cách sử dụng các cây thuốc đó theo kinh nghiệm truyền thống của cộng đồng dân tộc Dao tại một số địa điểm ở huyện Đồng Hỷ, tỉnh Thái Nguyên.
+ Thu thập các bài thuốc theo kinh nghiệm chữa bệnh của cộng đồng dân tộc Dao ở Đồng Hỷ.
- Phân tích, tổng hợp, đánh giá:
+ Xác định tên khoa học và xây dựng danh lục cây thuốc: Xác định tên khoa học của tất cả các loài cây thuốc đã thu thập được. Xây dựng Danh lục cây thuốc của cộng đồng dân tộc Dao ở huyện Đồng Hỷ, tỉnh Thái Nguyên. Mỗi loài gồm các thông tin về tên gọi (phổ thông, dân tộc, latinh, họ thực vật); công dụng (bộ phận dùng, cách dùng). Danh lục được xây dựng theo vần ABC tên phổ thông và tên khoa học. 
+ Xây dựng Danh lục các loài cây thuốc thuộc diện bảo tồn ở Việt Nam đã ghi nhận được (hiện có) tại khu vực nghiên cứu. Mỗi loài gồm các thông tin: tên gọi (phổ thông, dân tộc, latinh, họ thực vật); công dụng làm thuốc; các mức độ được ghi nhận trong (Sách đỏ Việt Nam, Danh lục đỏ cây thuốc Việt Nam, Nghị định 32/2006/NĐ-CP).
+ Phân tích, đánh giá tính đa dạng nguồn gen cây thuốc được sử dụng trong cộng đồng dân tộc Dao ở Đồng Hỷ – Thái Nguyên.
- Sàng lọc các nguồn cây thuốc chứa hợp chất coumarin: Các cây thuốc được nghi ngờ có chứa hợp chất coumarin – một hợp chất quý dùng để sản xuất thuốc sẽ được sàng lọc bằng phương pháp sắc ký lớp mỏng với các phương pháp hiện màu đặc trưng cho loại hợp chất này.
- Thử nghiệm hoạt tính kháng khuẩn từ dịch chiết chứa coumarin: Dịch chiết chứa coumarin của một số cây thuốc sẽ được đánh giá khả năng kháng lại một số vi sinh vật gây bệnh gồm E.coli, Bacillus subtilis, Pseudomonas aeruginosa (Trực khuẩn mủ xanh) và Staphylococcus aureus (Tụ cầu vàng) bằng phương pháp xác định vòng kháng khuẩn trên đĩa Petri.
</t>
  </si>
  <si>
    <t>Bài báo TCQG: 04; HNQG: 01; Hướng dẫn SVNCKH: 01</t>
  </si>
  <si>
    <t>Nghiên cứu tạo cây khoai lang kháng bọ hà bằng kỹ thuật chuyển gen nhờ Agrobacterium tumefaciens</t>
  </si>
  <si>
    <t>ThS. Vũ Thị Lan - ĐHKH</t>
  </si>
  <si>
    <t xml:space="preserve">Mục tiêu:
- Tối ưu các điều kiện nuôi cấy mô tế bào cho giống khoai lang nghiên cứu;
- Tối ưu hóa quy trình chuyển gen thông qua chuyển gen GUS thông qua vi khuẩn Agrobacterium.
Nội dung chính:   
1) Nghiên cứu khả năng tái sinh thông qua đa chồi 
- Xác định loại mẫu cấy phù hợp cho tạo mô sẹo
- Xác định thành phần môi trường, điều kiện nuôi cấy thích hợp cho cảm ứng tạo mô sẹo
- Xác định thành phần môi trường, điều kiện nuôi cấy thích hợp cho tạo đa chồi từ mô sẹo
- Xác định thành phần môi trường, điều kiện nuôi cấy để nhân nhanh chồi
2) Nghiên cứu khả năng tái sinh thông qua phôi sôma của giống khoai lang nghiên cứu
- Xác định loại mẫu cấy phù hợp cho tạo mô sẹo
- Xác định thành phần môi trường, điều kiện nuôi cấy thích hợp cho cảm ứng tạo mô sẹo
- Xác định thành phần môi trường, điều kiện nuôi cấy thích hợp cho tạo phôi từ mô sẹo
- Xác định thành phần môi trường, điều kiện nuôi cấy để nhân nhanh chồi
- Xác định thành phần môi trường, điều kiện nuôi cấy phù hợp cho tạo cây hoàn chỉnh
3) Nghiên cứu chuyển gen GUS vào giống khoai lang thông qua Agrobacterium đã xây dựng được quy trình tái sinh
- Xác đinh điều kiện xử lí và thời gian tiền nuôi cấy của vật liệu  sử dụng cho chuyển gen
- Xác định nồng độ vi khuẩn gây nhiễm, thời gian nhiễm khuẩn, thời gian đồng nuôi cấy phù hợp cho hiệu quả chuyển gen cao
- Xác đinh ngưỡng chọn lọc tối ưu để sàng lọc chồi/cây chuyển gen
4)Đánh giá hiệu quả của quy trình chuyển gen vào khoai lang
</t>
  </si>
  <si>
    <t xml:space="preserve">Bài báo TCQG: 03; Hướng dẫn SVNCKH: 03 </t>
  </si>
  <si>
    <t>Viết lại mục tiêu của đề tài, thay cụm từ "tối ưu" của phần mục tiêu bằng cụm từ khác (vd: "hợp lý"); lựa chọn các mục tiêu cho phù hợp với phần kinh phí được phê duyệt; dự trù lại kinh phí theo thông tư 44/2005; Chỉ cho thực hiện khi có sửa chữa theo ý kiến của HĐ</t>
  </si>
  <si>
    <t>Nghiên cứu ảnh hưởng của các yếu tố môi trường đến cân bằng cacbon trong đất lúa nước hướng đến giảm phát thải khí nhà kính (CH4, CO2)</t>
  </si>
  <si>
    <t>NCS. Mai Thị Lan Anh - ĐHKH</t>
  </si>
  <si>
    <t xml:space="preserve">Mục tiêu:
- Xác định lượng khí nhà kính (CH4 và CO2) phát thải trên các công thức canh tác lúa nước.
- Xác định các yếu tố ảnh hưởng đến cân bằng của C trong đất lúa và quá trình phát thải KNK.
- Tính toán lượng KNK (CO2, CH4) phát thải trên các công thức canh tác lúa nước theo mùa vụ.
Nội dung chính:
Nội dung 1: Thiết kế thí nghiệm trong chậu và quan trắc các yêu tố môi trường
Nội dung 2: phân tích, đánh giá ảnh hưởng của các yếu tố môi trường đến cân bằng Cacbon trong đất
Nội dung 3: Ứng dụng mô hình DNDC tính toán lượng khí nhà kính phát thải theo mùa vụ và cây trồng
</t>
  </si>
  <si>
    <t>Bài báo TCQT: 01; TCQG: 02;  HNQT: 01; Hướng dẫn SVNCKH: 02</t>
  </si>
  <si>
    <t>Dự trù lại phân kinh phí; không được thuê viết báo để công bố; đề nghị cho thực hiện sau khi sửa chữa</t>
  </si>
  <si>
    <t>VIII</t>
  </si>
  <si>
    <t>Trường Đại học CNTT&amp;TT 01 đề tài)</t>
  </si>
  <si>
    <t>Xây dựng hệ thống phân tích dữ liệu và dự báo kinh tế hỗ trợ học tập, giảng dạy và nghiên cứu</t>
  </si>
  <si>
    <t>TS. Phạm Việt Bình - ĐHCNTT&amp;TT</t>
  </si>
  <si>
    <t xml:space="preserve">Mục tiêu:
‐ Xây dựng hệ thống phân tích dữ liệu và dự báo kinh tế nhằm hỗ trợ học tập, giảng dạy và nghiên cứu trên cơ sở kế thừa kết quả nghiên cứu từ đề tài cấp Bộ mang mã số B2009-TN08-01.
‐ Xây dựng bài giảng cho môn học “Phân tích dữ liệu và dự báo kinh tế”.
Nội dung chính:
‐ Nghiên cứu tổng quan về phân tích dữ liệu và dự báo kinh tế:
• Lý thuyết về phân tích dữ liệu và dự báo.
• Tiền xử lý dữ liệu từ Hệ thống cung cấp dữ liệu kinh tế, xã hội
• Nghiên cứu các mô hình dự báo kinh tế.
• Các phương pháp phân tích dữ liệu và dự báo kinh tế
‐ Nghiên cứu, đề xuất quy trình dự báo
• Nghiên cứu, đề xuất quy trình dự báo cho từng phương pháp dự báo áp dụng cho từng loại dữ liệu cụ thể.
• Phân tích và thiết kế hệ thống .
• Cài đặt một số chức năng thể hiện những các phương pháp phân tích dữ liệu và dự báo kinh tế trên cơ sở những nghiên cứu ở trên.
‐ Nghiên cứu tổng hợp, thống kê báo cáo và hoàn thiện module Hệ thống phân tích dữ liệu và dự báo kinh tế:
• Hoàn thiện Hệ thống dự báo kinh tế trên cơ sở tích hợp các module đã cài đặt các phương pháp phân tích dữ liệu và dự báo kinh tế, hoàn thiện các chức năng báo cáo.
• Hoàn thiện báo cáo tổng kết.
 </t>
  </si>
  <si>
    <t>Giáo trình: 01; Bài báo TCQG: 02; Hướng dẫn SVNCKH: 02; Sản phẩm ứng dụng: Hệ thống phân tích dữ liệu và dự báo kinh tế.</t>
  </si>
  <si>
    <t>IX</t>
  </si>
  <si>
    <t>Trường CĐ KTKT (2 đề tài)</t>
  </si>
  <si>
    <t>Thiết kế, chế tạo cơ cấu rung tích hợp để gia công tinh khuôn ép nhựa</t>
  </si>
  <si>
    <t>NCS. Lê Duy Hội - CĐKTKT</t>
  </si>
  <si>
    <t xml:space="preserve">Mục tiêu:
- Thiết kế, chế tạo và lắp ráp cụm thiết bị cơ điện tử của hệ tích hợp rung bao gồm: máy phát tín hiệu điện, bộ chuyển đổi rung điện-cơ, cơ cấu rung chấp hành;
- Thử nghiệm tích hợp và thí nghiệm khẳng định ưu việt của thiết bị;
- Thử nghiệm gia công khuôn mẫu;
- Thiết bị và tài liệu hướng dẫn sử dụng cho gia công và nghiên cứu.
Nội dung chính:
- Tiến hành khảo sát, thu thập và phân tích các thông số kỹ thuật cần thiết của thiết bị rung tích cực;
- Tính toán, thiết kế, mô phỏng một số kết cấu thử nghiệm;
- Chế tạo và chạy thử, hiệu chỉnh kết cấu;
- Phân tích kết quả thử nghiệm và hoàn chỉnh kết cấu, hoàn chỉnh thiết kế và chế tạo thiết bị;
- Công bố kết quả và biên soạn tài liệu kỹ thuật hướng dẫn sử dụng.
</t>
  </si>
  <si>
    <t>Bài báo TCQT: 01, TCQG: 01</t>
  </si>
  <si>
    <t>Nghiên cứu tình hình sinh trưởng của giống bưởi Sa Điền - Trung Quốc (02 năm tuổi) trồng tại tỉnh Cao Bằng, Thái nguyên và Bắc Giang</t>
  </si>
  <si>
    <t>TS. Nguyễn Duy Lam - CĐKT-KT</t>
  </si>
  <si>
    <t xml:space="preserve">Mục tiêu:
- Nghiên cứu đặc điểm hình thái cây và khả năng sinh trưởng của giống bưởi Sa điền trồng tại tỉnh Thái Nguyên, Bắc Giang và Cao Bằng.
- Tìm hiểu và đánh giá khả năng thích ứng (sinh trưởng, phát triển, năng suất, chất lượng) của giống bưởi Sa điền tại một số vùng sinh thái miền núi phía Bắc Việt Nam.
Nội dung chính:
Thí nghiệm 1: Nghiên cứu đặc điểm hình thái cây và khả năng sinh trưởng của giống bưởi Sa điền (Trung Quốc) tại Phúc Trìu thành phố Thái Nguyên.
Thí nghiệm theo dõi 30 cây chia làm 3 lần nhắc lại.
Thí nghiệm 2: Nghiên cứu đặc điểm hình thái cây và khả năng sinh trưởng của giống bưởi Sa điền (Trung Quốc) tại huyện Hiệp Hòa, tỉnh Bắc Giang.
Thí nghiệm theo dõi 30 cây chia làm 3 lần nhắc lại.
Thí nghiệm 3: Nghiên cứu đặc điểm hình thái cây và khả năng sinh trưởng của giống bưởi Sa điền (Trung Quốc) tại huyện Nguyên Bình, tỉnh Cao Bằng.
Thí nghiệm theo dõi 30 cây chia làm 3 lần nhắc lại.
- Phạm vi nghiên cứu: nghiên cứu về hình thái cây và khả năng sinh trưởng của giống bưởi Sa điền.
+ Đối tượng nghiên cứu: các nghiên cứu thực hiện trên giống bưởi Sa điền thu thập từ Trung Quốc.
+ Thời gian nghiên cứu: từ tháng 12/2011 - 12/2013
+ Địa điểm nghiên cứu: tỉnh Thái Nguyên, Bắc Giang và Cao Bằng
</t>
  </si>
  <si>
    <t>Bài báo TCQG: 02; Hướng dẫn CH: 01, SVNCKH: 03</t>
  </si>
  <si>
    <t>XII</t>
  </si>
  <si>
    <t>Viện KHSS (6 đề tài)</t>
  </si>
  <si>
    <t>Nghiên cứu đa hình kiểu gen EDNRB quy định màu lông trắng của ngựa ở khu vực miền núi Đông Bắc Việt Nam</t>
  </si>
  <si>
    <t>ThS. Nguyễn Văn Nơi - Viện KHSS</t>
  </si>
  <si>
    <t xml:space="preserve">Mục tiêu:
Nghiên cứu đa hình và xác định sự sai khác kiểu gen EDNRB quy định màu lông trắng giữa ngựa bạch và ngựa bạch tạng ở khu vự miền núi Đông Bắc Việt Nam.
Nội dung chính:
Nội dung 1: Theo dõi, lấy mẫu máu (khoảng 100 mẫu) các cá thể ngựa có màu lông trắng ở một số tỉnh như: Thái Nguyên, Bắc Kạn, Lạng Sơn, Bắc Giang thuộc khu vực miền núi Đông Bắc Việt Nam.
Nội dung 2: Nghiên cứu đa hình kiểu gen EDNRB và mối liên quan với màu lông ngựa của các cá thể ngựa ở khu vực miền núi Đông Bắc Việt Nam tại phòng thí nghiệm Sinh học phân tử và Công nghệ gen - Viện Khoa học sự sống và Phòng thí nghiệm trọng điểm về Công nghệ tế bào động vật - Viện chăn nuôi Quốc gia. Cụ thể là: Tách ADN; Thực hiện phản ứng PCR; Phân tích xác định kiểu gen EDNRB bằng kỹ thuật PRC-RFLP; Phân tích mối liên quan của kiểu gen với màu lông trắng của ngựa.    </t>
  </si>
  <si>
    <t>Bài báo TCQG: 02; Hướng dẫn SVNCKH: 01;
Sản phẩm ứng dụng:
Đa hình trên các đoạn gen EDNRB liên quan tới màu lông trắng của ngựa bạch: 01</t>
  </si>
  <si>
    <t>Dự trù lại kinh phí tại mục 2. (bỏ phần mua sắm thiết bị); Đề nghị cho thực hiện sau khi có sửa chữa</t>
  </si>
  <si>
    <t xml:space="preserve">Phân lập, tuyển chọn một số chủng Lactobacillus có khả năng sinh axit lactic cao từ các sản phẩm lên men trên địa bàn tỉnh Thái Nguyên để sản xuất sản phẩm chế phẩm sinh học (probiotics) sử dụng cho vật nuôi. </t>
  </si>
  <si>
    <t>CN. Nguyễn Mạnh Tuấn - Viện KHSS</t>
  </si>
  <si>
    <t xml:space="preserve">Mục tiêu:
- Mục tiêu cụ thể: 
Tổ hợp các chủng Lactobacillus có hoạt tính sinh học cao tạo ra chế phẩm probiotics có chất lượng tốt đáp ứng cho nhu cầu thị trường thức ăn chăn nuôi hiện nay và định hướng phát triển bền vững ngành chăn nuôi cho những năm tiếp theo.
- Mục tiêu lâu dài:
Từng bước xây dựng ngân hàng các chủng vi sinh vật có lợi để sử dụng tạo chế phẩm probiotics phục vụ cho những nghiên cứu tiếp theo. 
Nội dung chính: 
- Phân lập các chủng Lactobacillus từ các sản phẩm lên men trên địa bàn tỉnh Thái Nguyên;
- Xác định các đặc tính hóa lý của các chủng đã phân lập được;
- Tuyển chọn  các chủng Lactobacillus có hoạt tính sinh axit lactic cao;
- Định danh một số chủng vi khuẩn Lactobacillus có hoạt tính sinh axit lactic cao bằng phương pháp sinh học phân tử (PCR; đọc trình tự 16S);
- Xác định động thái lên men của chủng vi khuẩn Lactobacillus trên thiết bị lên men sục khí Infors – Thụy Sỹ;
- Tạo chế phẩm probioticở dạng rắn  sử dụng cho vật nuôi;
- Thử nghiệm so sánh chất lượng với một số sản phẩm ngoại nhập cùng loại trên thị thị trường.
</t>
  </si>
  <si>
    <t>Bài báo TCQG: 03; Hướng dẫn SVNCKH: 03;
Sản phẩm ứng dụng:
- Chế phẩm Lactobacillus sử dụng cho vật nuôi ở dạng bột: 01
- Các chủng Lactobacillus: 02</t>
  </si>
  <si>
    <t>Nghiên cứu bảo tồn và phát triển nấm hương rừng đặc sản tại tỉnh Bắc Kạn</t>
  </si>
  <si>
    <t>TS. Lê Sỹ Lợi - Viện KHSS</t>
  </si>
  <si>
    <t>Mục tiêu:
- Điều tra đánh giá nguồn gen nấm hương đặc sản khu vực tỉnh Bắc Kạn.
- Xây dựng mô hình nuôi cấy nấm hương đặc sản.
- Xây dựng quy trình kỹ thuật sản xuất nấm hương đặc sản.
Nội dung chính:
- Điều tra đánh giá thực trạng nguồn gen nấm hương rừng đặc sản ở tỉnh Bắc Kạn:
+ Thuận lợi, khó khăn trong khai thác nguồn nấm hương đặc sản.
+ Phân loại một số giống nấm hương rừng tại các địa phương.
+ Xác định những khó khăn và đưa ra các giải pháp nhằm bảo tồn, phát triển nguồn lợi nấm hương đặc sản và nâng cao thu nhập.
- Trồng thử nghiệm giống nấm hương đặc sản trong điều kiện nhà có mái che. 
+ Đo đếm các chỉ tiêu sinh trưởng phát triển, năng suất và chất lượng nấm.
+ So sánh năng suất, chất lượng nấm hương nuôi trồng với nấm tự nhiên</t>
  </si>
  <si>
    <t>Nghiên cứu ảnh hưởng mức protein và năng lượng trong khẩu phần ăn đến khả năng sinh trưởng, năng suất và chất lượng thịt của lợn rừng lai tại Thái Nguyên</t>
  </si>
  <si>
    <t>Bùi Thị Thơm - Viện KHSS</t>
  </si>
  <si>
    <t>Mục tiêu:
Xác định nhu cầu dinh dưỡng thích hợp cho sinh trưởng và khả năng cho thịt của lợn lai  F1 (♂ Rừng Việt Nam x ♀ Địa phương) từ nguồn thức ăn địa phương trong trang trại chăn nuôi tập trung ở Thái Nguyên để cung cấp nguồn thực phẩm có giá trị đáp ứng nhu cầu cho con người.
Nội dung chính:
- Nghiên cứu xác định mức protein thô thích hợp trong khẩu ăn đến khả năng sinh trưởng, năng suất và chất lượng thịt của lợn lai F1 (♂ Rừng Việt Nam  x ♀  Địa phương).
 - Nghiên cứu xác định mức năng lượng phù hợp trong khẩu phần đến khả năng sinh trưởng, năng suất và chất lượng thịt của lợn nái lai F1 (♂ Rừng Việt Nam  x ♀  Địa phương).</t>
  </si>
  <si>
    <t>Nghiên cứu sử dụng thiết bị sắc ký lỏng HPLC 1200 để phân tích hàm lượng aflatoxin trong một số loại nông sản thực phẩm</t>
  </si>
  <si>
    <t>TS. Nguyễn Thị Hải - Viện KHSS</t>
  </si>
  <si>
    <t xml:space="preserve">Mục tiêu:
- Mục tiêu cụ thể: Đưa ra con số thống kê cụ thể về tỉ lệ nhiễm độc tố aflatoxin, và ảnh hưởng của nó tới thức ăn vật nuôi trên địa bàn tỉnh Thái Nguyên và từ đó đề xuất một số biện pháp phòng chống, góp phần nâng cao năng suất chăn nuôi và chất lượng sản phẩm.
- Mục tiêu lâu dài: Là cơ sở, căn cứ cho các nghiên cứu tiếp theo ở mức cao hơn.
Nội dung chính: 
+ Khảo sát sự nhiễm Aflatoxin trong mẫu thức ăn chăn nuôi tại một số điểm trên địa bàn tỉnh Thái Nguyên                        
+ Xác định hàm lượng Aflatoxin trong mẫu thức ăn tinh, thô và hỗn hợp bằng phương pháp sắc kí lớp mỏng TLC (Thin Layer Chromatography ) và phương pháp sắc ký lỏng hiệu năng cao.
+ Khảo sát các điều kiện bảo quản và đề xuất biện pháp phòng chống.
</t>
  </si>
  <si>
    <t>Bài báo TCQG: 03; Hướng dẫn SVNCKH: 03;
Sản phẩm ứng dụng:
- Quy trình phân tích hàm lượng Aflatoxin trong nông sản thực phẩm trên thiết bị sắc ký lỏng HPLC 1200;
- Bảng kết quả phân tích hàm lượng Aflatoxin B1, B2, G1, G2, trong tổng số 201 mẫu: ngô, lạc, đỗ tương, khô đỗ tương ...</t>
  </si>
  <si>
    <t>Nghiên cứu, trồng thử nghiệm giống dưa mật (Honeydew Melon) ứng dụng công nghệ sản xuất trong nhà mái che tại tỉnh Thái Nguyên.</t>
  </si>
  <si>
    <t>ThS. Nguyễn Văn Hồng - Viện KHSS</t>
  </si>
  <si>
    <t xml:space="preserve"> mục tiêu: Nghiên cứu kỹ thuật trồng giống dưa Mật (Sweet Melon) trong điều kiện nhà mái che tại Thái Nguyên
- trồng thành công giống dưa Mật (Sweet Melon) trong điều kiện nhà mái che tại tỉnh Thái Nguyên.- Đưa được giống dưa mới trong cơ cấu cây trồng tỉnh thái Nguyên.
- Nhân rộng mô hình sản xuất dưa nói riêng và nông sản chất lượng cao nói chung vào sản xuất nông nghiệp tỉnh Thái Nguyên. Cung cấp nông sản an toàn sinh học cho người tiêu dùng, nâng cao hiệu quả kinh tế trong sản xuất nông nghiệp sạch.
Nội dung:Nghiên cứu ảnh hưởng của một số kỹ thuật canh tác tới khả năng sinh trưởng và phát triển của giống dưa Mật (Sweet Melon) trong điều kiện nhà mái che tại Thái Nguyên.
 + Nghiên cứu ảnh hưởng của một số loại phân bón tới sinh trưởng phát triển của dưa Mật trong diều kiện nhà mái che tại Thái Nguyên
 + Nghiên cứu ảnh hưởng của kỹ thật đốn tỉa ngọn tới sinh trưởng phát triển của dưa Mật trong diều kiện nhà mái che tại Thái Nguyên.
 + Nghiên cứu ảnh hưởng của kỹ thuật tỉa quả tới sinh trưởng phát triển của dưa Mật trong diều kiện nhà mái che tại Thái Nguyên.
 - Xây dựng mô hình trồng thử nghiệm giống dưa Mật trong nhà mái che cung cấp quả dưa an toàn sinh học cho người tiêu dùng.
</t>
  </si>
  <si>
    <t>Bổ sung sản phẩm đào tạo, sản phẩm khoa học, sản phẩm ứng dụng Điều chỉnh lại kinh phí (bỏ mục mua sắm thiết bị); Chỉ thực hiện khi có sửa chữa</t>
  </si>
  <si>
    <t>TỔNG</t>
  </si>
  <si>
    <t xml:space="preserve"> - Viết lại thuyết minh theo mẫu mới;
- Bổ sung đề cương nội dung nghiên cứu; Tiềm lực khoa học của đội ngũ thực hiện đề tài.</t>
  </si>
  <si>
    <t>- Xác định lại đối tượng và mục tiêu nghiên cứu.
- Cần huy động kinh phí từ nguồn của địa phương nghiên cứu, Đại học Thái Nguyên chỉ hỗ trợ 50% trên tổng kinh phí thực hiện.</t>
  </si>
  <si>
    <t>Làm rõ phạm vi nghiên cứu, cách tiếp cận, tường minh những nội dung nghiên cứu của đề tài.</t>
  </si>
  <si>
    <t>Cụ thể phần dự toán kinh phí</t>
  </si>
  <si>
    <t>- Bổ sung mục 8,9;
- Bổ sung tiềm lực của nhóm nghiên cứu;
- Cụ thể phần dự toán kinh phí</t>
  </si>
  <si>
    <t>- Bổ sung yêu cầu khoa học của sản phẩm ứng dụng;
- Cụ thể phần dự toán kinh phí</t>
  </si>
  <si>
    <t>Bổ sung tổng quan nghiên cứu ngoài nước; Cụ thể phần dự toán kinh phí</t>
  </si>
  <si>
    <t>- Bổ sung tiềm lực của đội ngũ nghiên cứu;
- Cần xác định lại mục tiêu nghiên cứu;
- Xem lại dự toán kinh phí giữa công lao động và mua vật liệu là chưa cân xừng.</t>
  </si>
  <si>
    <t>- Bổ sung nội dung nghiên cứu;
- Cụ thể phần dự toán kinh phí</t>
  </si>
  <si>
    <t>- Bổ sung mục 10.3 về các công trình của thành viên tham gia đề tài; Mục 16.3 phần số lượng và yêu cầu khoa học của sản phẩm;
- Cụ thể phần dự toán kinh phí.</t>
  </si>
  <si>
    <t>- Bổ sung tiềm lực của đội ngũ nghiên cứu;
- Bổ sung tổng quan nghiên cứu ngoài nước; Cụ thể phần dự toán kinh phí.</t>
  </si>
  <si>
    <t xml:space="preserve">Bổ sung tiềm lực của đội ngũ nghiên cứu </t>
  </si>
  <si>
    <t>-Viết lại mục 8 các thành viên tham gia đề tài;
- Cụ thể phần dự toán kinh phí.</t>
  </si>
  <si>
    <t>Dự trù lại kinh phí mức tối đa là 60 tr; đề nghị thực hiện sau khi sửa chữa</t>
  </si>
  <si>
    <t>Chỉnh sửa tên đề tài cho phù hợp với nội dung dự kiến nghiên cứu: Bỏ cụm từ "Quá trình phát triển" và dấu ngoặc đơn tại tên đề tài.</t>
  </si>
  <si>
    <t>Viết gọn lại mục tiêu cho rõ; Làm rõ phạm vi nghiên cứu.
Đi sâu vào quy trình hình thành kỹ năng thực hành sư phạm.</t>
  </si>
  <si>
    <t>Còn một số lỗi soạn thảo, đề nghị sửa chữa</t>
  </si>
  <si>
    <t>Cần chi tiết về các nội dung dự toán kinh phí (các chuyên đề, viết đề cương, thù lao…).</t>
  </si>
  <si>
    <t>Viết lại thuyết minh theo mẫu mới</t>
  </si>
</sst>
</file>

<file path=xl/styles.xml><?xml version="1.0" encoding="utf-8"?>
<styleSheet xmlns="http://schemas.openxmlformats.org/spreadsheetml/2006/main">
  <fonts count="8">
    <font>
      <sz val="11"/>
      <color theme="1"/>
      <name val="Calibri"/>
      <family val="2"/>
      <scheme val="minor"/>
    </font>
    <font>
      <sz val="12"/>
      <name val="Times New Roman"/>
      <family val="1"/>
    </font>
    <font>
      <b/>
      <sz val="12"/>
      <name val="Times New Roman"/>
      <family val="1"/>
    </font>
    <font>
      <b/>
      <sz val="14"/>
      <color indexed="8"/>
      <name val="Times New Roman"/>
      <family val="1"/>
    </font>
    <font>
      <sz val="11"/>
      <color indexed="8"/>
      <name val="Times New Roman"/>
      <family val="1"/>
    </font>
    <font>
      <b/>
      <sz val="11"/>
      <color indexed="8"/>
      <name val="Times New Roman"/>
      <family val="1"/>
    </font>
    <font>
      <b/>
      <sz val="11"/>
      <color indexed="10"/>
      <name val="Times New Roman"/>
      <family val="1"/>
    </font>
    <font>
      <sz val="11"/>
      <color theme="1"/>
      <name val="Times New Roman"/>
      <family val="1"/>
    </font>
  </fonts>
  <fills count="5">
    <fill>
      <patternFill patternType="none"/>
    </fill>
    <fill>
      <patternFill patternType="gray125"/>
    </fill>
    <fill>
      <patternFill patternType="solid">
        <fgColor indexed="40"/>
        <bgColor indexed="64"/>
      </patternFill>
    </fill>
    <fill>
      <patternFill patternType="solid">
        <fgColor indexed="13"/>
        <bgColor indexed="64"/>
      </patternFill>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1"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1" fontId="0" fillId="0" borderId="0" xfId="0" applyNumberFormat="1" applyAlignment="1">
      <alignment vertical="center"/>
    </xf>
    <xf numFmtId="0" fontId="2"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vertical="center" wrapText="1"/>
    </xf>
    <xf numFmtId="0" fontId="4" fillId="0" borderId="0" xfId="0" applyFont="1"/>
    <xf numFmtId="0" fontId="4"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xf>
    <xf numFmtId="1" fontId="4" fillId="0" borderId="0" xfId="0" applyNumberFormat="1" applyFont="1" applyAlignment="1">
      <alignment horizontal="center" vertical="center" wrapText="1"/>
    </xf>
    <xf numFmtId="2" fontId="4" fillId="0" borderId="0" xfId="0" applyNumberFormat="1" applyFont="1"/>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1"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xf>
    <xf numFmtId="0" fontId="4" fillId="3" borderId="1" xfId="0" applyFont="1" applyFill="1" applyBorder="1" applyAlignment="1">
      <alignment horizontal="center" vertical="center" wrapText="1"/>
    </xf>
    <xf numFmtId="0" fontId="4" fillId="3" borderId="1" xfId="0" applyFont="1" applyFill="1" applyBorder="1" applyAlignment="1">
      <alignment vertical="center" wrapText="1"/>
    </xf>
    <xf numFmtId="0" fontId="4" fillId="3" borderId="1" xfId="0" applyFont="1" applyFill="1" applyBorder="1" applyAlignment="1">
      <alignment horizontal="center"/>
    </xf>
    <xf numFmtId="1" fontId="5" fillId="3"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0" borderId="1" xfId="0" applyFont="1" applyBorder="1" applyAlignment="1">
      <alignment vertical="center" wrapText="1"/>
    </xf>
    <xf numFmtId="1" fontId="4" fillId="0" borderId="1" xfId="0" applyNumberFormat="1" applyFont="1" applyBorder="1" applyAlignment="1">
      <alignment horizontal="center" vertical="center" wrapText="1"/>
    </xf>
    <xf numFmtId="1" fontId="5" fillId="4" borderId="1" xfId="0" applyNumberFormat="1" applyFont="1" applyFill="1" applyBorder="1" applyAlignment="1">
      <alignment horizontal="center" vertical="center" wrapText="1"/>
    </xf>
    <xf numFmtId="0" fontId="4" fillId="4" borderId="1" xfId="0" applyFont="1" applyFill="1" applyBorder="1" applyAlignment="1">
      <alignment horizontal="center"/>
    </xf>
    <xf numFmtId="0" fontId="4" fillId="4" borderId="0" xfId="0" applyFont="1" applyFill="1"/>
    <xf numFmtId="0" fontId="4" fillId="0" borderId="1" xfId="0" applyFont="1" applyBorder="1" applyAlignment="1">
      <alignment horizontal="left" vertical="center" wrapText="1"/>
    </xf>
    <xf numFmtId="0" fontId="4" fillId="0" borderId="1" xfId="0" quotePrefix="1" applyFont="1" applyBorder="1" applyAlignment="1">
      <alignment horizontal="left" vertical="center" wrapText="1"/>
    </xf>
    <xf numFmtId="0" fontId="4" fillId="0" borderId="1" xfId="0" applyFont="1" applyBorder="1"/>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4" fillId="4" borderId="1" xfId="0" applyFont="1" applyFill="1" applyBorder="1" applyAlignment="1">
      <alignment vertical="center" wrapText="1"/>
    </xf>
    <xf numFmtId="1" fontId="4" fillId="4"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xf>
    <xf numFmtId="0" fontId="5" fillId="0" borderId="0" xfId="0" applyFont="1"/>
    <xf numFmtId="1" fontId="6" fillId="0" borderId="0" xfId="0" applyNumberFormat="1" applyFont="1" applyAlignment="1">
      <alignment horizontal="center" vertical="center" wrapText="1"/>
    </xf>
    <xf numFmtId="1" fontId="4" fillId="0" borderId="0" xfId="0" applyNumberFormat="1" applyFont="1"/>
    <xf numFmtId="0" fontId="7" fillId="0" borderId="1" xfId="0" applyFont="1" applyBorder="1" applyAlignment="1">
      <alignment vertical="center" wrapText="1"/>
    </xf>
    <xf numFmtId="0" fontId="7" fillId="0" borderId="1" xfId="0" quotePrefix="1" applyFont="1" applyBorder="1" applyAlignment="1">
      <alignment horizontal="left" vertical="center" wrapText="1"/>
    </xf>
    <xf numFmtId="0" fontId="7" fillId="0" borderId="1" xfId="0" applyFont="1" applyBorder="1" applyAlignment="1">
      <alignment horizontal="left" vertical="center" wrapText="1"/>
    </xf>
    <xf numFmtId="0" fontId="7" fillId="0" borderId="1" xfId="0" quotePrefix="1" applyFont="1" applyBorder="1" applyAlignment="1">
      <alignmen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QLKH2012/DE%20TAI%202012/DH2012/Danh%20muc%20DH2012%20(19-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ẤP ĐH 2012"/>
      <sheetName val="CẤP ĐH 2012(1)"/>
      <sheetName val="CT TINH KP"/>
    </sheetNames>
    <sheetDataSet>
      <sheetData sheetId="0"/>
      <sheetData sheetId="1">
        <row r="7">
          <cell r="P7">
            <v>50.420999999999992</v>
          </cell>
        </row>
        <row r="8">
          <cell r="P8">
            <v>47.270999999999994</v>
          </cell>
        </row>
        <row r="9">
          <cell r="P9">
            <v>45.170999999999992</v>
          </cell>
        </row>
        <row r="10">
          <cell r="P10">
            <v>56.180799999999998</v>
          </cell>
        </row>
        <row r="11">
          <cell r="P11">
            <v>38.870999999999995</v>
          </cell>
        </row>
        <row r="12">
          <cell r="P12">
            <v>59.870999999999995</v>
          </cell>
        </row>
        <row r="13">
          <cell r="P13">
            <v>42.020999999999994</v>
          </cell>
        </row>
        <row r="14">
          <cell r="P14">
            <v>48.320999999999998</v>
          </cell>
        </row>
        <row r="15">
          <cell r="P15">
            <v>52.520999999999994</v>
          </cell>
        </row>
        <row r="16">
          <cell r="P16">
            <v>38.870999999999995</v>
          </cell>
        </row>
        <row r="17">
          <cell r="P17">
            <v>42.020999999999994</v>
          </cell>
        </row>
        <row r="18">
          <cell r="P18">
            <v>53.570999999999998</v>
          </cell>
        </row>
        <row r="19">
          <cell r="P19">
            <v>43.070999999999998</v>
          </cell>
        </row>
        <row r="20">
          <cell r="P20">
            <v>46.220999999999997</v>
          </cell>
        </row>
        <row r="21">
          <cell r="P21">
            <v>42.020999999999994</v>
          </cell>
        </row>
        <row r="22">
          <cell r="P22">
            <v>42.020999999999994</v>
          </cell>
        </row>
        <row r="23">
          <cell r="P23">
            <v>42.020999999999994</v>
          </cell>
        </row>
        <row r="24">
          <cell r="P24">
            <v>42.020999999999994</v>
          </cell>
        </row>
        <row r="25">
          <cell r="P25">
            <v>48.320999999999998</v>
          </cell>
        </row>
        <row r="26">
          <cell r="P26">
            <v>42.020999999999994</v>
          </cell>
        </row>
        <row r="27">
          <cell r="P27">
            <v>57.770999999999994</v>
          </cell>
        </row>
        <row r="28">
          <cell r="P28">
            <v>45.170999999999992</v>
          </cell>
        </row>
        <row r="29">
          <cell r="P29">
            <v>45.170999999999992</v>
          </cell>
        </row>
        <row r="31">
          <cell r="P31">
            <v>55.670999999999992</v>
          </cell>
        </row>
        <row r="32">
          <cell r="P32">
            <v>52.020799999999994</v>
          </cell>
        </row>
        <row r="33">
          <cell r="P33">
            <v>68.271000000000001</v>
          </cell>
        </row>
        <row r="34">
          <cell r="P34">
            <v>68.271000000000001</v>
          </cell>
        </row>
        <row r="35">
          <cell r="P35">
            <v>53.570999999999998</v>
          </cell>
        </row>
        <row r="36">
          <cell r="P36">
            <v>50.420999999999992</v>
          </cell>
        </row>
        <row r="37">
          <cell r="P37">
            <v>69.320999999999998</v>
          </cell>
        </row>
        <row r="38">
          <cell r="P38">
            <v>48.320999999999998</v>
          </cell>
        </row>
        <row r="39">
          <cell r="P39">
            <v>50.420999999999992</v>
          </cell>
        </row>
        <row r="40">
          <cell r="P40">
            <v>57.770999999999994</v>
          </cell>
        </row>
        <row r="41">
          <cell r="P41">
            <v>58.820999999999998</v>
          </cell>
        </row>
        <row r="42">
          <cell r="P42">
            <v>99.771000000000001</v>
          </cell>
        </row>
        <row r="43">
          <cell r="P43">
            <v>65.120999999999995</v>
          </cell>
        </row>
        <row r="44">
          <cell r="P44">
            <v>45.170999999999992</v>
          </cell>
        </row>
        <row r="45">
          <cell r="P45">
            <v>78.020799999999994</v>
          </cell>
        </row>
        <row r="46">
          <cell r="P46">
            <v>199.52099999999999</v>
          </cell>
        </row>
        <row r="47">
          <cell r="P47">
            <v>54.620999999999995</v>
          </cell>
        </row>
        <row r="48">
          <cell r="P48">
            <v>50.420999999999992</v>
          </cell>
        </row>
        <row r="49">
          <cell r="P49">
            <v>79.820999999999998</v>
          </cell>
        </row>
        <row r="50">
          <cell r="P50">
            <v>60.340799999999994</v>
          </cell>
        </row>
        <row r="51">
          <cell r="P51">
            <v>50.420999999999992</v>
          </cell>
        </row>
        <row r="52">
          <cell r="P52">
            <v>74.370999999999995</v>
          </cell>
        </row>
        <row r="53">
          <cell r="P53">
            <v>68.370999999999995</v>
          </cell>
        </row>
        <row r="54">
          <cell r="P54">
            <v>59.870999999999995</v>
          </cell>
        </row>
        <row r="55">
          <cell r="P55">
            <v>71.860799999999998</v>
          </cell>
        </row>
        <row r="56">
          <cell r="P56">
            <v>48.320999999999998</v>
          </cell>
        </row>
        <row r="57">
          <cell r="P57">
            <v>47.270999999999994</v>
          </cell>
        </row>
        <row r="58">
          <cell r="P58">
            <v>54.620999999999995</v>
          </cell>
        </row>
        <row r="59">
          <cell r="P59">
            <v>46.220999999999997</v>
          </cell>
        </row>
        <row r="60">
          <cell r="P60">
            <v>56.180799999999998</v>
          </cell>
        </row>
        <row r="61">
          <cell r="P61">
            <v>49.370999999999995</v>
          </cell>
        </row>
        <row r="62">
          <cell r="P62">
            <v>59.870999999999995</v>
          </cell>
        </row>
        <row r="63">
          <cell r="P63">
            <v>99.771000000000001</v>
          </cell>
        </row>
        <row r="64">
          <cell r="P64">
            <v>48.320999999999998</v>
          </cell>
        </row>
        <row r="66">
          <cell r="P66">
            <v>99.771000000000001</v>
          </cell>
        </row>
        <row r="67">
          <cell r="P67">
            <v>48.320999999999998</v>
          </cell>
        </row>
        <row r="68">
          <cell r="P68">
            <v>59.870999999999995</v>
          </cell>
        </row>
        <row r="69">
          <cell r="P69">
            <v>54.620999999999995</v>
          </cell>
        </row>
        <row r="70">
          <cell r="P70">
            <v>45.170999999999992</v>
          </cell>
        </row>
        <row r="71">
          <cell r="P71">
            <v>53.570999999999998</v>
          </cell>
        </row>
        <row r="72">
          <cell r="P72">
            <v>50.420999999999992</v>
          </cell>
        </row>
        <row r="73">
          <cell r="P73">
            <v>50.420999999999992</v>
          </cell>
        </row>
        <row r="74">
          <cell r="P74">
            <v>64.070999999999998</v>
          </cell>
        </row>
        <row r="75">
          <cell r="P75">
            <v>56.720999999999997</v>
          </cell>
        </row>
        <row r="77">
          <cell r="P77">
            <v>64.070999999999998</v>
          </cell>
        </row>
        <row r="79">
          <cell r="P79">
            <v>53.570999999999998</v>
          </cell>
        </row>
        <row r="81">
          <cell r="P81">
            <v>52.520999999999994</v>
          </cell>
        </row>
        <row r="83">
          <cell r="P83">
            <v>50.420999999999992</v>
          </cell>
        </row>
        <row r="84">
          <cell r="P84">
            <v>54.620999999999995</v>
          </cell>
        </row>
        <row r="85">
          <cell r="P85">
            <v>48.320999999999998</v>
          </cell>
        </row>
        <row r="86">
          <cell r="P86">
            <v>43.070999999999998</v>
          </cell>
        </row>
        <row r="87">
          <cell r="P87">
            <v>44.120999999999995</v>
          </cell>
        </row>
        <row r="88">
          <cell r="P88">
            <v>53.570999999999998</v>
          </cell>
        </row>
        <row r="89">
          <cell r="P89">
            <v>45.170999999999992</v>
          </cell>
        </row>
        <row r="90">
          <cell r="P90">
            <v>39.920999999999992</v>
          </cell>
        </row>
        <row r="91">
          <cell r="P91">
            <v>50.420999999999992</v>
          </cell>
        </row>
        <row r="92">
          <cell r="P92">
            <v>48.320999999999998</v>
          </cell>
        </row>
        <row r="93">
          <cell r="P93">
            <v>52.020799999999994</v>
          </cell>
        </row>
        <row r="94">
          <cell r="P94">
            <v>61.970999999999997</v>
          </cell>
        </row>
        <row r="95">
          <cell r="P95">
            <v>39.920999999999992</v>
          </cell>
        </row>
        <row r="96">
          <cell r="P96">
            <v>54.620999999999995</v>
          </cell>
        </row>
        <row r="97">
          <cell r="P97">
            <v>58.820999999999998</v>
          </cell>
        </row>
        <row r="98">
          <cell r="P98">
            <v>40.970999999999997</v>
          </cell>
        </row>
        <row r="99">
          <cell r="P99">
            <v>42.020999999999994</v>
          </cell>
        </row>
        <row r="100">
          <cell r="P100">
            <v>42.020999999999994</v>
          </cell>
        </row>
        <row r="101">
          <cell r="P101">
            <v>50.420999999999992</v>
          </cell>
        </row>
        <row r="102">
          <cell r="P102">
            <v>46.220999999999997</v>
          </cell>
        </row>
        <row r="103">
          <cell r="P103">
            <v>59.870999999999995</v>
          </cell>
        </row>
        <row r="104">
          <cell r="P104">
            <v>50.420999999999992</v>
          </cell>
        </row>
        <row r="105">
          <cell r="P105">
            <v>50.420999999999992</v>
          </cell>
        </row>
        <row r="106">
          <cell r="P106">
            <v>42.020999999999994</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12"/>
  <sheetViews>
    <sheetView showGridLines="0" tabSelected="1" view="pageBreakPreview" topLeftCell="A91" zoomScaleNormal="70" zoomScaleSheetLayoutView="100" zoomScalePageLayoutView="70" workbookViewId="0">
      <selection activeCell="C99" sqref="C99"/>
    </sheetView>
  </sheetViews>
  <sheetFormatPr defaultRowHeight="15"/>
  <cols>
    <col min="1" max="1" width="5.140625" style="9" customWidth="1"/>
    <col min="2" max="2" width="20.7109375" style="10" customWidth="1"/>
    <col min="3" max="3" width="11.7109375" style="10" customWidth="1"/>
    <col min="4" max="4" width="34.5703125" style="8" customWidth="1"/>
    <col min="5" max="5" width="22.140625" style="8" customWidth="1"/>
    <col min="6" max="6" width="9" style="11" customWidth="1"/>
    <col min="7" max="7" width="0" style="9" hidden="1" customWidth="1"/>
    <col min="8" max="8" width="8.28515625" style="12" customWidth="1"/>
    <col min="9" max="9" width="10.140625" style="12" customWidth="1"/>
    <col min="10" max="10" width="20.28515625" style="8" customWidth="1"/>
    <col min="11" max="218" width="9.140625" style="8"/>
    <col min="219" max="219" width="5.140625" style="8" customWidth="1"/>
    <col min="220" max="220" width="40.140625" style="8" customWidth="1"/>
    <col min="221" max="221" width="18" style="8" customWidth="1"/>
    <col min="222" max="222" width="41.28515625" style="8" customWidth="1"/>
    <col min="223" max="223" width="22.140625" style="8" customWidth="1"/>
    <col min="224" max="224" width="11" style="8" customWidth="1"/>
    <col min="225" max="225" width="0" style="8" hidden="1" customWidth="1"/>
    <col min="226" max="227" width="10.140625" style="8" customWidth="1"/>
    <col min="228" max="228" width="30.140625" style="8" customWidth="1"/>
    <col min="229" max="474" width="9.140625" style="8"/>
    <col min="475" max="475" width="5.140625" style="8" customWidth="1"/>
    <col min="476" max="476" width="40.140625" style="8" customWidth="1"/>
    <col min="477" max="477" width="18" style="8" customWidth="1"/>
    <col min="478" max="478" width="41.28515625" style="8" customWidth="1"/>
    <col min="479" max="479" width="22.140625" style="8" customWidth="1"/>
    <col min="480" max="480" width="11" style="8" customWidth="1"/>
    <col min="481" max="481" width="0" style="8" hidden="1" customWidth="1"/>
    <col min="482" max="483" width="10.140625" style="8" customWidth="1"/>
    <col min="484" max="484" width="30.140625" style="8" customWidth="1"/>
    <col min="485" max="730" width="9.140625" style="8"/>
    <col min="731" max="731" width="5.140625" style="8" customWidth="1"/>
    <col min="732" max="732" width="40.140625" style="8" customWidth="1"/>
    <col min="733" max="733" width="18" style="8" customWidth="1"/>
    <col min="734" max="734" width="41.28515625" style="8" customWidth="1"/>
    <col min="735" max="735" width="22.140625" style="8" customWidth="1"/>
    <col min="736" max="736" width="11" style="8" customWidth="1"/>
    <col min="737" max="737" width="0" style="8" hidden="1" customWidth="1"/>
    <col min="738" max="739" width="10.140625" style="8" customWidth="1"/>
    <col min="740" max="740" width="30.140625" style="8" customWidth="1"/>
    <col min="741" max="986" width="9.140625" style="8"/>
    <col min="987" max="987" width="5.140625" style="8" customWidth="1"/>
    <col min="988" max="988" width="40.140625" style="8" customWidth="1"/>
    <col min="989" max="989" width="18" style="8" customWidth="1"/>
    <col min="990" max="990" width="41.28515625" style="8" customWidth="1"/>
    <col min="991" max="991" width="22.140625" style="8" customWidth="1"/>
    <col min="992" max="992" width="11" style="8" customWidth="1"/>
    <col min="993" max="993" width="0" style="8" hidden="1" customWidth="1"/>
    <col min="994" max="995" width="10.140625" style="8" customWidth="1"/>
    <col min="996" max="996" width="30.140625" style="8" customWidth="1"/>
    <col min="997" max="1242" width="9.140625" style="8"/>
    <col min="1243" max="1243" width="5.140625" style="8" customWidth="1"/>
    <col min="1244" max="1244" width="40.140625" style="8" customWidth="1"/>
    <col min="1245" max="1245" width="18" style="8" customWidth="1"/>
    <col min="1246" max="1246" width="41.28515625" style="8" customWidth="1"/>
    <col min="1247" max="1247" width="22.140625" style="8" customWidth="1"/>
    <col min="1248" max="1248" width="11" style="8" customWidth="1"/>
    <col min="1249" max="1249" width="0" style="8" hidden="1" customWidth="1"/>
    <col min="1250" max="1251" width="10.140625" style="8" customWidth="1"/>
    <col min="1252" max="1252" width="30.140625" style="8" customWidth="1"/>
    <col min="1253" max="1498" width="9.140625" style="8"/>
    <col min="1499" max="1499" width="5.140625" style="8" customWidth="1"/>
    <col min="1500" max="1500" width="40.140625" style="8" customWidth="1"/>
    <col min="1501" max="1501" width="18" style="8" customWidth="1"/>
    <col min="1502" max="1502" width="41.28515625" style="8" customWidth="1"/>
    <col min="1503" max="1503" width="22.140625" style="8" customWidth="1"/>
    <col min="1504" max="1504" width="11" style="8" customWidth="1"/>
    <col min="1505" max="1505" width="0" style="8" hidden="1" customWidth="1"/>
    <col min="1506" max="1507" width="10.140625" style="8" customWidth="1"/>
    <col min="1508" max="1508" width="30.140625" style="8" customWidth="1"/>
    <col min="1509" max="1754" width="9.140625" style="8"/>
    <col min="1755" max="1755" width="5.140625" style="8" customWidth="1"/>
    <col min="1756" max="1756" width="40.140625" style="8" customWidth="1"/>
    <col min="1757" max="1757" width="18" style="8" customWidth="1"/>
    <col min="1758" max="1758" width="41.28515625" style="8" customWidth="1"/>
    <col min="1759" max="1759" width="22.140625" style="8" customWidth="1"/>
    <col min="1760" max="1760" width="11" style="8" customWidth="1"/>
    <col min="1761" max="1761" width="0" style="8" hidden="1" customWidth="1"/>
    <col min="1762" max="1763" width="10.140625" style="8" customWidth="1"/>
    <col min="1764" max="1764" width="30.140625" style="8" customWidth="1"/>
    <col min="1765" max="2010" width="9.140625" style="8"/>
    <col min="2011" max="2011" width="5.140625" style="8" customWidth="1"/>
    <col min="2012" max="2012" width="40.140625" style="8" customWidth="1"/>
    <col min="2013" max="2013" width="18" style="8" customWidth="1"/>
    <col min="2014" max="2014" width="41.28515625" style="8" customWidth="1"/>
    <col min="2015" max="2015" width="22.140625" style="8" customWidth="1"/>
    <col min="2016" max="2016" width="11" style="8" customWidth="1"/>
    <col min="2017" max="2017" width="0" style="8" hidden="1" customWidth="1"/>
    <col min="2018" max="2019" width="10.140625" style="8" customWidth="1"/>
    <col min="2020" max="2020" width="30.140625" style="8" customWidth="1"/>
    <col min="2021" max="2266" width="9.140625" style="8"/>
    <col min="2267" max="2267" width="5.140625" style="8" customWidth="1"/>
    <col min="2268" max="2268" width="40.140625" style="8" customWidth="1"/>
    <col min="2269" max="2269" width="18" style="8" customWidth="1"/>
    <col min="2270" max="2270" width="41.28515625" style="8" customWidth="1"/>
    <col min="2271" max="2271" width="22.140625" style="8" customWidth="1"/>
    <col min="2272" max="2272" width="11" style="8" customWidth="1"/>
    <col min="2273" max="2273" width="0" style="8" hidden="1" customWidth="1"/>
    <col min="2274" max="2275" width="10.140625" style="8" customWidth="1"/>
    <col min="2276" max="2276" width="30.140625" style="8" customWidth="1"/>
    <col min="2277" max="2522" width="9.140625" style="8"/>
    <col min="2523" max="2523" width="5.140625" style="8" customWidth="1"/>
    <col min="2524" max="2524" width="40.140625" style="8" customWidth="1"/>
    <col min="2525" max="2525" width="18" style="8" customWidth="1"/>
    <col min="2526" max="2526" width="41.28515625" style="8" customWidth="1"/>
    <col min="2527" max="2527" width="22.140625" style="8" customWidth="1"/>
    <col min="2528" max="2528" width="11" style="8" customWidth="1"/>
    <col min="2529" max="2529" width="0" style="8" hidden="1" customWidth="1"/>
    <col min="2530" max="2531" width="10.140625" style="8" customWidth="1"/>
    <col min="2532" max="2532" width="30.140625" style="8" customWidth="1"/>
    <col min="2533" max="2778" width="9.140625" style="8"/>
    <col min="2779" max="2779" width="5.140625" style="8" customWidth="1"/>
    <col min="2780" max="2780" width="40.140625" style="8" customWidth="1"/>
    <col min="2781" max="2781" width="18" style="8" customWidth="1"/>
    <col min="2782" max="2782" width="41.28515625" style="8" customWidth="1"/>
    <col min="2783" max="2783" width="22.140625" style="8" customWidth="1"/>
    <col min="2784" max="2784" width="11" style="8" customWidth="1"/>
    <col min="2785" max="2785" width="0" style="8" hidden="1" customWidth="1"/>
    <col min="2786" max="2787" width="10.140625" style="8" customWidth="1"/>
    <col min="2788" max="2788" width="30.140625" style="8" customWidth="1"/>
    <col min="2789" max="3034" width="9.140625" style="8"/>
    <col min="3035" max="3035" width="5.140625" style="8" customWidth="1"/>
    <col min="3036" max="3036" width="40.140625" style="8" customWidth="1"/>
    <col min="3037" max="3037" width="18" style="8" customWidth="1"/>
    <col min="3038" max="3038" width="41.28515625" style="8" customWidth="1"/>
    <col min="3039" max="3039" width="22.140625" style="8" customWidth="1"/>
    <col min="3040" max="3040" width="11" style="8" customWidth="1"/>
    <col min="3041" max="3041" width="0" style="8" hidden="1" customWidth="1"/>
    <col min="3042" max="3043" width="10.140625" style="8" customWidth="1"/>
    <col min="3044" max="3044" width="30.140625" style="8" customWidth="1"/>
    <col min="3045" max="3290" width="9.140625" style="8"/>
    <col min="3291" max="3291" width="5.140625" style="8" customWidth="1"/>
    <col min="3292" max="3292" width="40.140625" style="8" customWidth="1"/>
    <col min="3293" max="3293" width="18" style="8" customWidth="1"/>
    <col min="3294" max="3294" width="41.28515625" style="8" customWidth="1"/>
    <col min="3295" max="3295" width="22.140625" style="8" customWidth="1"/>
    <col min="3296" max="3296" width="11" style="8" customWidth="1"/>
    <col min="3297" max="3297" width="0" style="8" hidden="1" customWidth="1"/>
    <col min="3298" max="3299" width="10.140625" style="8" customWidth="1"/>
    <col min="3300" max="3300" width="30.140625" style="8" customWidth="1"/>
    <col min="3301" max="3546" width="9.140625" style="8"/>
    <col min="3547" max="3547" width="5.140625" style="8" customWidth="1"/>
    <col min="3548" max="3548" width="40.140625" style="8" customWidth="1"/>
    <col min="3549" max="3549" width="18" style="8" customWidth="1"/>
    <col min="3550" max="3550" width="41.28515625" style="8" customWidth="1"/>
    <col min="3551" max="3551" width="22.140625" style="8" customWidth="1"/>
    <col min="3552" max="3552" width="11" style="8" customWidth="1"/>
    <col min="3553" max="3553" width="0" style="8" hidden="1" customWidth="1"/>
    <col min="3554" max="3555" width="10.140625" style="8" customWidth="1"/>
    <col min="3556" max="3556" width="30.140625" style="8" customWidth="1"/>
    <col min="3557" max="3802" width="9.140625" style="8"/>
    <col min="3803" max="3803" width="5.140625" style="8" customWidth="1"/>
    <col min="3804" max="3804" width="40.140625" style="8" customWidth="1"/>
    <col min="3805" max="3805" width="18" style="8" customWidth="1"/>
    <col min="3806" max="3806" width="41.28515625" style="8" customWidth="1"/>
    <col min="3807" max="3807" width="22.140625" style="8" customWidth="1"/>
    <col min="3808" max="3808" width="11" style="8" customWidth="1"/>
    <col min="3809" max="3809" width="0" style="8" hidden="1" customWidth="1"/>
    <col min="3810" max="3811" width="10.140625" style="8" customWidth="1"/>
    <col min="3812" max="3812" width="30.140625" style="8" customWidth="1"/>
    <col min="3813" max="4058" width="9.140625" style="8"/>
    <col min="4059" max="4059" width="5.140625" style="8" customWidth="1"/>
    <col min="4060" max="4060" width="40.140625" style="8" customWidth="1"/>
    <col min="4061" max="4061" width="18" style="8" customWidth="1"/>
    <col min="4062" max="4062" width="41.28515625" style="8" customWidth="1"/>
    <col min="4063" max="4063" width="22.140625" style="8" customWidth="1"/>
    <col min="4064" max="4064" width="11" style="8" customWidth="1"/>
    <col min="4065" max="4065" width="0" style="8" hidden="1" customWidth="1"/>
    <col min="4066" max="4067" width="10.140625" style="8" customWidth="1"/>
    <col min="4068" max="4068" width="30.140625" style="8" customWidth="1"/>
    <col min="4069" max="4314" width="9.140625" style="8"/>
    <col min="4315" max="4315" width="5.140625" style="8" customWidth="1"/>
    <col min="4316" max="4316" width="40.140625" style="8" customWidth="1"/>
    <col min="4317" max="4317" width="18" style="8" customWidth="1"/>
    <col min="4318" max="4318" width="41.28515625" style="8" customWidth="1"/>
    <col min="4319" max="4319" width="22.140625" style="8" customWidth="1"/>
    <col min="4320" max="4320" width="11" style="8" customWidth="1"/>
    <col min="4321" max="4321" width="0" style="8" hidden="1" customWidth="1"/>
    <col min="4322" max="4323" width="10.140625" style="8" customWidth="1"/>
    <col min="4324" max="4324" width="30.140625" style="8" customWidth="1"/>
    <col min="4325" max="4570" width="9.140625" style="8"/>
    <col min="4571" max="4571" width="5.140625" style="8" customWidth="1"/>
    <col min="4572" max="4572" width="40.140625" style="8" customWidth="1"/>
    <col min="4573" max="4573" width="18" style="8" customWidth="1"/>
    <col min="4574" max="4574" width="41.28515625" style="8" customWidth="1"/>
    <col min="4575" max="4575" width="22.140625" style="8" customWidth="1"/>
    <col min="4576" max="4576" width="11" style="8" customWidth="1"/>
    <col min="4577" max="4577" width="0" style="8" hidden="1" customWidth="1"/>
    <col min="4578" max="4579" width="10.140625" style="8" customWidth="1"/>
    <col min="4580" max="4580" width="30.140625" style="8" customWidth="1"/>
    <col min="4581" max="4826" width="9.140625" style="8"/>
    <col min="4827" max="4827" width="5.140625" style="8" customWidth="1"/>
    <col min="4828" max="4828" width="40.140625" style="8" customWidth="1"/>
    <col min="4829" max="4829" width="18" style="8" customWidth="1"/>
    <col min="4830" max="4830" width="41.28515625" style="8" customWidth="1"/>
    <col min="4831" max="4831" width="22.140625" style="8" customWidth="1"/>
    <col min="4832" max="4832" width="11" style="8" customWidth="1"/>
    <col min="4833" max="4833" width="0" style="8" hidden="1" customWidth="1"/>
    <col min="4834" max="4835" width="10.140625" style="8" customWidth="1"/>
    <col min="4836" max="4836" width="30.140625" style="8" customWidth="1"/>
    <col min="4837" max="5082" width="9.140625" style="8"/>
    <col min="5083" max="5083" width="5.140625" style="8" customWidth="1"/>
    <col min="5084" max="5084" width="40.140625" style="8" customWidth="1"/>
    <col min="5085" max="5085" width="18" style="8" customWidth="1"/>
    <col min="5086" max="5086" width="41.28515625" style="8" customWidth="1"/>
    <col min="5087" max="5087" width="22.140625" style="8" customWidth="1"/>
    <col min="5088" max="5088" width="11" style="8" customWidth="1"/>
    <col min="5089" max="5089" width="0" style="8" hidden="1" customWidth="1"/>
    <col min="5090" max="5091" width="10.140625" style="8" customWidth="1"/>
    <col min="5092" max="5092" width="30.140625" style="8" customWidth="1"/>
    <col min="5093" max="5338" width="9.140625" style="8"/>
    <col min="5339" max="5339" width="5.140625" style="8" customWidth="1"/>
    <col min="5340" max="5340" width="40.140625" style="8" customWidth="1"/>
    <col min="5341" max="5341" width="18" style="8" customWidth="1"/>
    <col min="5342" max="5342" width="41.28515625" style="8" customWidth="1"/>
    <col min="5343" max="5343" width="22.140625" style="8" customWidth="1"/>
    <col min="5344" max="5344" width="11" style="8" customWidth="1"/>
    <col min="5345" max="5345" width="0" style="8" hidden="1" customWidth="1"/>
    <col min="5346" max="5347" width="10.140625" style="8" customWidth="1"/>
    <col min="5348" max="5348" width="30.140625" style="8" customWidth="1"/>
    <col min="5349" max="5594" width="9.140625" style="8"/>
    <col min="5595" max="5595" width="5.140625" style="8" customWidth="1"/>
    <col min="5596" max="5596" width="40.140625" style="8" customWidth="1"/>
    <col min="5597" max="5597" width="18" style="8" customWidth="1"/>
    <col min="5598" max="5598" width="41.28515625" style="8" customWidth="1"/>
    <col min="5599" max="5599" width="22.140625" style="8" customWidth="1"/>
    <col min="5600" max="5600" width="11" style="8" customWidth="1"/>
    <col min="5601" max="5601" width="0" style="8" hidden="1" customWidth="1"/>
    <col min="5602" max="5603" width="10.140625" style="8" customWidth="1"/>
    <col min="5604" max="5604" width="30.140625" style="8" customWidth="1"/>
    <col min="5605" max="5850" width="9.140625" style="8"/>
    <col min="5851" max="5851" width="5.140625" style="8" customWidth="1"/>
    <col min="5852" max="5852" width="40.140625" style="8" customWidth="1"/>
    <col min="5853" max="5853" width="18" style="8" customWidth="1"/>
    <col min="5854" max="5854" width="41.28515625" style="8" customWidth="1"/>
    <col min="5855" max="5855" width="22.140625" style="8" customWidth="1"/>
    <col min="5856" max="5856" width="11" style="8" customWidth="1"/>
    <col min="5857" max="5857" width="0" style="8" hidden="1" customWidth="1"/>
    <col min="5858" max="5859" width="10.140625" style="8" customWidth="1"/>
    <col min="5860" max="5860" width="30.140625" style="8" customWidth="1"/>
    <col min="5861" max="6106" width="9.140625" style="8"/>
    <col min="6107" max="6107" width="5.140625" style="8" customWidth="1"/>
    <col min="6108" max="6108" width="40.140625" style="8" customWidth="1"/>
    <col min="6109" max="6109" width="18" style="8" customWidth="1"/>
    <col min="6110" max="6110" width="41.28515625" style="8" customWidth="1"/>
    <col min="6111" max="6111" width="22.140625" style="8" customWidth="1"/>
    <col min="6112" max="6112" width="11" style="8" customWidth="1"/>
    <col min="6113" max="6113" width="0" style="8" hidden="1" customWidth="1"/>
    <col min="6114" max="6115" width="10.140625" style="8" customWidth="1"/>
    <col min="6116" max="6116" width="30.140625" style="8" customWidth="1"/>
    <col min="6117" max="6362" width="9.140625" style="8"/>
    <col min="6363" max="6363" width="5.140625" style="8" customWidth="1"/>
    <col min="6364" max="6364" width="40.140625" style="8" customWidth="1"/>
    <col min="6365" max="6365" width="18" style="8" customWidth="1"/>
    <col min="6366" max="6366" width="41.28515625" style="8" customWidth="1"/>
    <col min="6367" max="6367" width="22.140625" style="8" customWidth="1"/>
    <col min="6368" max="6368" width="11" style="8" customWidth="1"/>
    <col min="6369" max="6369" width="0" style="8" hidden="1" customWidth="1"/>
    <col min="6370" max="6371" width="10.140625" style="8" customWidth="1"/>
    <col min="6372" max="6372" width="30.140625" style="8" customWidth="1"/>
    <col min="6373" max="6618" width="9.140625" style="8"/>
    <col min="6619" max="6619" width="5.140625" style="8" customWidth="1"/>
    <col min="6620" max="6620" width="40.140625" style="8" customWidth="1"/>
    <col min="6621" max="6621" width="18" style="8" customWidth="1"/>
    <col min="6622" max="6622" width="41.28515625" style="8" customWidth="1"/>
    <col min="6623" max="6623" width="22.140625" style="8" customWidth="1"/>
    <col min="6624" max="6624" width="11" style="8" customWidth="1"/>
    <col min="6625" max="6625" width="0" style="8" hidden="1" customWidth="1"/>
    <col min="6626" max="6627" width="10.140625" style="8" customWidth="1"/>
    <col min="6628" max="6628" width="30.140625" style="8" customWidth="1"/>
    <col min="6629" max="6874" width="9.140625" style="8"/>
    <col min="6875" max="6875" width="5.140625" style="8" customWidth="1"/>
    <col min="6876" max="6876" width="40.140625" style="8" customWidth="1"/>
    <col min="6877" max="6877" width="18" style="8" customWidth="1"/>
    <col min="6878" max="6878" width="41.28515625" style="8" customWidth="1"/>
    <col min="6879" max="6879" width="22.140625" style="8" customWidth="1"/>
    <col min="6880" max="6880" width="11" style="8" customWidth="1"/>
    <col min="6881" max="6881" width="0" style="8" hidden="1" customWidth="1"/>
    <col min="6882" max="6883" width="10.140625" style="8" customWidth="1"/>
    <col min="6884" max="6884" width="30.140625" style="8" customWidth="1"/>
    <col min="6885" max="7130" width="9.140625" style="8"/>
    <col min="7131" max="7131" width="5.140625" style="8" customWidth="1"/>
    <col min="7132" max="7132" width="40.140625" style="8" customWidth="1"/>
    <col min="7133" max="7133" width="18" style="8" customWidth="1"/>
    <col min="7134" max="7134" width="41.28515625" style="8" customWidth="1"/>
    <col min="7135" max="7135" width="22.140625" style="8" customWidth="1"/>
    <col min="7136" max="7136" width="11" style="8" customWidth="1"/>
    <col min="7137" max="7137" width="0" style="8" hidden="1" customWidth="1"/>
    <col min="7138" max="7139" width="10.140625" style="8" customWidth="1"/>
    <col min="7140" max="7140" width="30.140625" style="8" customWidth="1"/>
    <col min="7141" max="7386" width="9.140625" style="8"/>
    <col min="7387" max="7387" width="5.140625" style="8" customWidth="1"/>
    <col min="7388" max="7388" width="40.140625" style="8" customWidth="1"/>
    <col min="7389" max="7389" width="18" style="8" customWidth="1"/>
    <col min="7390" max="7390" width="41.28515625" style="8" customWidth="1"/>
    <col min="7391" max="7391" width="22.140625" style="8" customWidth="1"/>
    <col min="7392" max="7392" width="11" style="8" customWidth="1"/>
    <col min="7393" max="7393" width="0" style="8" hidden="1" customWidth="1"/>
    <col min="7394" max="7395" width="10.140625" style="8" customWidth="1"/>
    <col min="7396" max="7396" width="30.140625" style="8" customWidth="1"/>
    <col min="7397" max="7642" width="9.140625" style="8"/>
    <col min="7643" max="7643" width="5.140625" style="8" customWidth="1"/>
    <col min="7644" max="7644" width="40.140625" style="8" customWidth="1"/>
    <col min="7645" max="7645" width="18" style="8" customWidth="1"/>
    <col min="7646" max="7646" width="41.28515625" style="8" customWidth="1"/>
    <col min="7647" max="7647" width="22.140625" style="8" customWidth="1"/>
    <col min="7648" max="7648" width="11" style="8" customWidth="1"/>
    <col min="7649" max="7649" width="0" style="8" hidden="1" customWidth="1"/>
    <col min="7650" max="7651" width="10.140625" style="8" customWidth="1"/>
    <col min="7652" max="7652" width="30.140625" style="8" customWidth="1"/>
    <col min="7653" max="7898" width="9.140625" style="8"/>
    <col min="7899" max="7899" width="5.140625" style="8" customWidth="1"/>
    <col min="7900" max="7900" width="40.140625" style="8" customWidth="1"/>
    <col min="7901" max="7901" width="18" style="8" customWidth="1"/>
    <col min="7902" max="7902" width="41.28515625" style="8" customWidth="1"/>
    <col min="7903" max="7903" width="22.140625" style="8" customWidth="1"/>
    <col min="7904" max="7904" width="11" style="8" customWidth="1"/>
    <col min="7905" max="7905" width="0" style="8" hidden="1" customWidth="1"/>
    <col min="7906" max="7907" width="10.140625" style="8" customWidth="1"/>
    <col min="7908" max="7908" width="30.140625" style="8" customWidth="1"/>
    <col min="7909" max="8154" width="9.140625" style="8"/>
    <col min="8155" max="8155" width="5.140625" style="8" customWidth="1"/>
    <col min="8156" max="8156" width="40.140625" style="8" customWidth="1"/>
    <col min="8157" max="8157" width="18" style="8" customWidth="1"/>
    <col min="8158" max="8158" width="41.28515625" style="8" customWidth="1"/>
    <col min="8159" max="8159" width="22.140625" style="8" customWidth="1"/>
    <col min="8160" max="8160" width="11" style="8" customWidth="1"/>
    <col min="8161" max="8161" width="0" style="8" hidden="1" customWidth="1"/>
    <col min="8162" max="8163" width="10.140625" style="8" customWidth="1"/>
    <col min="8164" max="8164" width="30.140625" style="8" customWidth="1"/>
    <col min="8165" max="8410" width="9.140625" style="8"/>
    <col min="8411" max="8411" width="5.140625" style="8" customWidth="1"/>
    <col min="8412" max="8412" width="40.140625" style="8" customWidth="1"/>
    <col min="8413" max="8413" width="18" style="8" customWidth="1"/>
    <col min="8414" max="8414" width="41.28515625" style="8" customWidth="1"/>
    <col min="8415" max="8415" width="22.140625" style="8" customWidth="1"/>
    <col min="8416" max="8416" width="11" style="8" customWidth="1"/>
    <col min="8417" max="8417" width="0" style="8" hidden="1" customWidth="1"/>
    <col min="8418" max="8419" width="10.140625" style="8" customWidth="1"/>
    <col min="8420" max="8420" width="30.140625" style="8" customWidth="1"/>
    <col min="8421" max="8666" width="9.140625" style="8"/>
    <col min="8667" max="8667" width="5.140625" style="8" customWidth="1"/>
    <col min="8668" max="8668" width="40.140625" style="8" customWidth="1"/>
    <col min="8669" max="8669" width="18" style="8" customWidth="1"/>
    <col min="8670" max="8670" width="41.28515625" style="8" customWidth="1"/>
    <col min="8671" max="8671" width="22.140625" style="8" customWidth="1"/>
    <col min="8672" max="8672" width="11" style="8" customWidth="1"/>
    <col min="8673" max="8673" width="0" style="8" hidden="1" customWidth="1"/>
    <col min="8674" max="8675" width="10.140625" style="8" customWidth="1"/>
    <col min="8676" max="8676" width="30.140625" style="8" customWidth="1"/>
    <col min="8677" max="8922" width="9.140625" style="8"/>
    <col min="8923" max="8923" width="5.140625" style="8" customWidth="1"/>
    <col min="8924" max="8924" width="40.140625" style="8" customWidth="1"/>
    <col min="8925" max="8925" width="18" style="8" customWidth="1"/>
    <col min="8926" max="8926" width="41.28515625" style="8" customWidth="1"/>
    <col min="8927" max="8927" width="22.140625" style="8" customWidth="1"/>
    <col min="8928" max="8928" width="11" style="8" customWidth="1"/>
    <col min="8929" max="8929" width="0" style="8" hidden="1" customWidth="1"/>
    <col min="8930" max="8931" width="10.140625" style="8" customWidth="1"/>
    <col min="8932" max="8932" width="30.140625" style="8" customWidth="1"/>
    <col min="8933" max="9178" width="9.140625" style="8"/>
    <col min="9179" max="9179" width="5.140625" style="8" customWidth="1"/>
    <col min="9180" max="9180" width="40.140625" style="8" customWidth="1"/>
    <col min="9181" max="9181" width="18" style="8" customWidth="1"/>
    <col min="9182" max="9182" width="41.28515625" style="8" customWidth="1"/>
    <col min="9183" max="9183" width="22.140625" style="8" customWidth="1"/>
    <col min="9184" max="9184" width="11" style="8" customWidth="1"/>
    <col min="9185" max="9185" width="0" style="8" hidden="1" customWidth="1"/>
    <col min="9186" max="9187" width="10.140625" style="8" customWidth="1"/>
    <col min="9188" max="9188" width="30.140625" style="8" customWidth="1"/>
    <col min="9189" max="9434" width="9.140625" style="8"/>
    <col min="9435" max="9435" width="5.140625" style="8" customWidth="1"/>
    <col min="9436" max="9436" width="40.140625" style="8" customWidth="1"/>
    <col min="9437" max="9437" width="18" style="8" customWidth="1"/>
    <col min="9438" max="9438" width="41.28515625" style="8" customWidth="1"/>
    <col min="9439" max="9439" width="22.140625" style="8" customWidth="1"/>
    <col min="9440" max="9440" width="11" style="8" customWidth="1"/>
    <col min="9441" max="9441" width="0" style="8" hidden="1" customWidth="1"/>
    <col min="9442" max="9443" width="10.140625" style="8" customWidth="1"/>
    <col min="9444" max="9444" width="30.140625" style="8" customWidth="1"/>
    <col min="9445" max="9690" width="9.140625" style="8"/>
    <col min="9691" max="9691" width="5.140625" style="8" customWidth="1"/>
    <col min="9692" max="9692" width="40.140625" style="8" customWidth="1"/>
    <col min="9693" max="9693" width="18" style="8" customWidth="1"/>
    <col min="9694" max="9694" width="41.28515625" style="8" customWidth="1"/>
    <col min="9695" max="9695" width="22.140625" style="8" customWidth="1"/>
    <col min="9696" max="9696" width="11" style="8" customWidth="1"/>
    <col min="9697" max="9697" width="0" style="8" hidden="1" customWidth="1"/>
    <col min="9698" max="9699" width="10.140625" style="8" customWidth="1"/>
    <col min="9700" max="9700" width="30.140625" style="8" customWidth="1"/>
    <col min="9701" max="9946" width="9.140625" style="8"/>
    <col min="9947" max="9947" width="5.140625" style="8" customWidth="1"/>
    <col min="9948" max="9948" width="40.140625" style="8" customWidth="1"/>
    <col min="9949" max="9949" width="18" style="8" customWidth="1"/>
    <col min="9950" max="9950" width="41.28515625" style="8" customWidth="1"/>
    <col min="9951" max="9951" width="22.140625" style="8" customWidth="1"/>
    <col min="9952" max="9952" width="11" style="8" customWidth="1"/>
    <col min="9953" max="9953" width="0" style="8" hidden="1" customWidth="1"/>
    <col min="9954" max="9955" width="10.140625" style="8" customWidth="1"/>
    <col min="9956" max="9956" width="30.140625" style="8" customWidth="1"/>
    <col min="9957" max="10202" width="9.140625" style="8"/>
    <col min="10203" max="10203" width="5.140625" style="8" customWidth="1"/>
    <col min="10204" max="10204" width="40.140625" style="8" customWidth="1"/>
    <col min="10205" max="10205" width="18" style="8" customWidth="1"/>
    <col min="10206" max="10206" width="41.28515625" style="8" customWidth="1"/>
    <col min="10207" max="10207" width="22.140625" style="8" customWidth="1"/>
    <col min="10208" max="10208" width="11" style="8" customWidth="1"/>
    <col min="10209" max="10209" width="0" style="8" hidden="1" customWidth="1"/>
    <col min="10210" max="10211" width="10.140625" style="8" customWidth="1"/>
    <col min="10212" max="10212" width="30.140625" style="8" customWidth="1"/>
    <col min="10213" max="10458" width="9.140625" style="8"/>
    <col min="10459" max="10459" width="5.140625" style="8" customWidth="1"/>
    <col min="10460" max="10460" width="40.140625" style="8" customWidth="1"/>
    <col min="10461" max="10461" width="18" style="8" customWidth="1"/>
    <col min="10462" max="10462" width="41.28515625" style="8" customWidth="1"/>
    <col min="10463" max="10463" width="22.140625" style="8" customWidth="1"/>
    <col min="10464" max="10464" width="11" style="8" customWidth="1"/>
    <col min="10465" max="10465" width="0" style="8" hidden="1" customWidth="1"/>
    <col min="10466" max="10467" width="10.140625" style="8" customWidth="1"/>
    <col min="10468" max="10468" width="30.140625" style="8" customWidth="1"/>
    <col min="10469" max="10714" width="9.140625" style="8"/>
    <col min="10715" max="10715" width="5.140625" style="8" customWidth="1"/>
    <col min="10716" max="10716" width="40.140625" style="8" customWidth="1"/>
    <col min="10717" max="10717" width="18" style="8" customWidth="1"/>
    <col min="10718" max="10718" width="41.28515625" style="8" customWidth="1"/>
    <col min="10719" max="10719" width="22.140625" style="8" customWidth="1"/>
    <col min="10720" max="10720" width="11" style="8" customWidth="1"/>
    <col min="10721" max="10721" width="0" style="8" hidden="1" customWidth="1"/>
    <col min="10722" max="10723" width="10.140625" style="8" customWidth="1"/>
    <col min="10724" max="10724" width="30.140625" style="8" customWidth="1"/>
    <col min="10725" max="10970" width="9.140625" style="8"/>
    <col min="10971" max="10971" width="5.140625" style="8" customWidth="1"/>
    <col min="10972" max="10972" width="40.140625" style="8" customWidth="1"/>
    <col min="10973" max="10973" width="18" style="8" customWidth="1"/>
    <col min="10974" max="10974" width="41.28515625" style="8" customWidth="1"/>
    <col min="10975" max="10975" width="22.140625" style="8" customWidth="1"/>
    <col min="10976" max="10976" width="11" style="8" customWidth="1"/>
    <col min="10977" max="10977" width="0" style="8" hidden="1" customWidth="1"/>
    <col min="10978" max="10979" width="10.140625" style="8" customWidth="1"/>
    <col min="10980" max="10980" width="30.140625" style="8" customWidth="1"/>
    <col min="10981" max="11226" width="9.140625" style="8"/>
    <col min="11227" max="11227" width="5.140625" style="8" customWidth="1"/>
    <col min="11228" max="11228" width="40.140625" style="8" customWidth="1"/>
    <col min="11229" max="11229" width="18" style="8" customWidth="1"/>
    <col min="11230" max="11230" width="41.28515625" style="8" customWidth="1"/>
    <col min="11231" max="11231" width="22.140625" style="8" customWidth="1"/>
    <col min="11232" max="11232" width="11" style="8" customWidth="1"/>
    <col min="11233" max="11233" width="0" style="8" hidden="1" customWidth="1"/>
    <col min="11234" max="11235" width="10.140625" style="8" customWidth="1"/>
    <col min="11236" max="11236" width="30.140625" style="8" customWidth="1"/>
    <col min="11237" max="11482" width="9.140625" style="8"/>
    <col min="11483" max="11483" width="5.140625" style="8" customWidth="1"/>
    <col min="11484" max="11484" width="40.140625" style="8" customWidth="1"/>
    <col min="11485" max="11485" width="18" style="8" customWidth="1"/>
    <col min="11486" max="11486" width="41.28515625" style="8" customWidth="1"/>
    <col min="11487" max="11487" width="22.140625" style="8" customWidth="1"/>
    <col min="11488" max="11488" width="11" style="8" customWidth="1"/>
    <col min="11489" max="11489" width="0" style="8" hidden="1" customWidth="1"/>
    <col min="11490" max="11491" width="10.140625" style="8" customWidth="1"/>
    <col min="11492" max="11492" width="30.140625" style="8" customWidth="1"/>
    <col min="11493" max="11738" width="9.140625" style="8"/>
    <col min="11739" max="11739" width="5.140625" style="8" customWidth="1"/>
    <col min="11740" max="11740" width="40.140625" style="8" customWidth="1"/>
    <col min="11741" max="11741" width="18" style="8" customWidth="1"/>
    <col min="11742" max="11742" width="41.28515625" style="8" customWidth="1"/>
    <col min="11743" max="11743" width="22.140625" style="8" customWidth="1"/>
    <col min="11744" max="11744" width="11" style="8" customWidth="1"/>
    <col min="11745" max="11745" width="0" style="8" hidden="1" customWidth="1"/>
    <col min="11746" max="11747" width="10.140625" style="8" customWidth="1"/>
    <col min="11748" max="11748" width="30.140625" style="8" customWidth="1"/>
    <col min="11749" max="11994" width="9.140625" style="8"/>
    <col min="11995" max="11995" width="5.140625" style="8" customWidth="1"/>
    <col min="11996" max="11996" width="40.140625" style="8" customWidth="1"/>
    <col min="11997" max="11997" width="18" style="8" customWidth="1"/>
    <col min="11998" max="11998" width="41.28515625" style="8" customWidth="1"/>
    <col min="11999" max="11999" width="22.140625" style="8" customWidth="1"/>
    <col min="12000" max="12000" width="11" style="8" customWidth="1"/>
    <col min="12001" max="12001" width="0" style="8" hidden="1" customWidth="1"/>
    <col min="12002" max="12003" width="10.140625" style="8" customWidth="1"/>
    <col min="12004" max="12004" width="30.140625" style="8" customWidth="1"/>
    <col min="12005" max="12250" width="9.140625" style="8"/>
    <col min="12251" max="12251" width="5.140625" style="8" customWidth="1"/>
    <col min="12252" max="12252" width="40.140625" style="8" customWidth="1"/>
    <col min="12253" max="12253" width="18" style="8" customWidth="1"/>
    <col min="12254" max="12254" width="41.28515625" style="8" customWidth="1"/>
    <col min="12255" max="12255" width="22.140625" style="8" customWidth="1"/>
    <col min="12256" max="12256" width="11" style="8" customWidth="1"/>
    <col min="12257" max="12257" width="0" style="8" hidden="1" customWidth="1"/>
    <col min="12258" max="12259" width="10.140625" style="8" customWidth="1"/>
    <col min="12260" max="12260" width="30.140625" style="8" customWidth="1"/>
    <col min="12261" max="12506" width="9.140625" style="8"/>
    <col min="12507" max="12507" width="5.140625" style="8" customWidth="1"/>
    <col min="12508" max="12508" width="40.140625" style="8" customWidth="1"/>
    <col min="12509" max="12509" width="18" style="8" customWidth="1"/>
    <col min="12510" max="12510" width="41.28515625" style="8" customWidth="1"/>
    <col min="12511" max="12511" width="22.140625" style="8" customWidth="1"/>
    <col min="12512" max="12512" width="11" style="8" customWidth="1"/>
    <col min="12513" max="12513" width="0" style="8" hidden="1" customWidth="1"/>
    <col min="12514" max="12515" width="10.140625" style="8" customWidth="1"/>
    <col min="12516" max="12516" width="30.140625" style="8" customWidth="1"/>
    <col min="12517" max="12762" width="9.140625" style="8"/>
    <col min="12763" max="12763" width="5.140625" style="8" customWidth="1"/>
    <col min="12764" max="12764" width="40.140625" style="8" customWidth="1"/>
    <col min="12765" max="12765" width="18" style="8" customWidth="1"/>
    <col min="12766" max="12766" width="41.28515625" style="8" customWidth="1"/>
    <col min="12767" max="12767" width="22.140625" style="8" customWidth="1"/>
    <col min="12768" max="12768" width="11" style="8" customWidth="1"/>
    <col min="12769" max="12769" width="0" style="8" hidden="1" customWidth="1"/>
    <col min="12770" max="12771" width="10.140625" style="8" customWidth="1"/>
    <col min="12772" max="12772" width="30.140625" style="8" customWidth="1"/>
    <col min="12773" max="13018" width="9.140625" style="8"/>
    <col min="13019" max="13019" width="5.140625" style="8" customWidth="1"/>
    <col min="13020" max="13020" width="40.140625" style="8" customWidth="1"/>
    <col min="13021" max="13021" width="18" style="8" customWidth="1"/>
    <col min="13022" max="13022" width="41.28515625" style="8" customWidth="1"/>
    <col min="13023" max="13023" width="22.140625" style="8" customWidth="1"/>
    <col min="13024" max="13024" width="11" style="8" customWidth="1"/>
    <col min="13025" max="13025" width="0" style="8" hidden="1" customWidth="1"/>
    <col min="13026" max="13027" width="10.140625" style="8" customWidth="1"/>
    <col min="13028" max="13028" width="30.140625" style="8" customWidth="1"/>
    <col min="13029" max="13274" width="9.140625" style="8"/>
    <col min="13275" max="13275" width="5.140625" style="8" customWidth="1"/>
    <col min="13276" max="13276" width="40.140625" style="8" customWidth="1"/>
    <col min="13277" max="13277" width="18" style="8" customWidth="1"/>
    <col min="13278" max="13278" width="41.28515625" style="8" customWidth="1"/>
    <col min="13279" max="13279" width="22.140625" style="8" customWidth="1"/>
    <col min="13280" max="13280" width="11" style="8" customWidth="1"/>
    <col min="13281" max="13281" width="0" style="8" hidden="1" customWidth="1"/>
    <col min="13282" max="13283" width="10.140625" style="8" customWidth="1"/>
    <col min="13284" max="13284" width="30.140625" style="8" customWidth="1"/>
    <col min="13285" max="13530" width="9.140625" style="8"/>
    <col min="13531" max="13531" width="5.140625" style="8" customWidth="1"/>
    <col min="13532" max="13532" width="40.140625" style="8" customWidth="1"/>
    <col min="13533" max="13533" width="18" style="8" customWidth="1"/>
    <col min="13534" max="13534" width="41.28515625" style="8" customWidth="1"/>
    <col min="13535" max="13535" width="22.140625" style="8" customWidth="1"/>
    <col min="13536" max="13536" width="11" style="8" customWidth="1"/>
    <col min="13537" max="13537" width="0" style="8" hidden="1" customWidth="1"/>
    <col min="13538" max="13539" width="10.140625" style="8" customWidth="1"/>
    <col min="13540" max="13540" width="30.140625" style="8" customWidth="1"/>
    <col min="13541" max="13786" width="9.140625" style="8"/>
    <col min="13787" max="13787" width="5.140625" style="8" customWidth="1"/>
    <col min="13788" max="13788" width="40.140625" style="8" customWidth="1"/>
    <col min="13789" max="13789" width="18" style="8" customWidth="1"/>
    <col min="13790" max="13790" width="41.28515625" style="8" customWidth="1"/>
    <col min="13791" max="13791" width="22.140625" style="8" customWidth="1"/>
    <col min="13792" max="13792" width="11" style="8" customWidth="1"/>
    <col min="13793" max="13793" width="0" style="8" hidden="1" customWidth="1"/>
    <col min="13794" max="13795" width="10.140625" style="8" customWidth="1"/>
    <col min="13796" max="13796" width="30.140625" style="8" customWidth="1"/>
    <col min="13797" max="14042" width="9.140625" style="8"/>
    <col min="14043" max="14043" width="5.140625" style="8" customWidth="1"/>
    <col min="14044" max="14044" width="40.140625" style="8" customWidth="1"/>
    <col min="14045" max="14045" width="18" style="8" customWidth="1"/>
    <col min="14046" max="14046" width="41.28515625" style="8" customWidth="1"/>
    <col min="14047" max="14047" width="22.140625" style="8" customWidth="1"/>
    <col min="14048" max="14048" width="11" style="8" customWidth="1"/>
    <col min="14049" max="14049" width="0" style="8" hidden="1" customWidth="1"/>
    <col min="14050" max="14051" width="10.140625" style="8" customWidth="1"/>
    <col min="14052" max="14052" width="30.140625" style="8" customWidth="1"/>
    <col min="14053" max="14298" width="9.140625" style="8"/>
    <col min="14299" max="14299" width="5.140625" style="8" customWidth="1"/>
    <col min="14300" max="14300" width="40.140625" style="8" customWidth="1"/>
    <col min="14301" max="14301" width="18" style="8" customWidth="1"/>
    <col min="14302" max="14302" width="41.28515625" style="8" customWidth="1"/>
    <col min="14303" max="14303" width="22.140625" style="8" customWidth="1"/>
    <col min="14304" max="14304" width="11" style="8" customWidth="1"/>
    <col min="14305" max="14305" width="0" style="8" hidden="1" customWidth="1"/>
    <col min="14306" max="14307" width="10.140625" style="8" customWidth="1"/>
    <col min="14308" max="14308" width="30.140625" style="8" customWidth="1"/>
    <col min="14309" max="14554" width="9.140625" style="8"/>
    <col min="14555" max="14555" width="5.140625" style="8" customWidth="1"/>
    <col min="14556" max="14556" width="40.140625" style="8" customWidth="1"/>
    <col min="14557" max="14557" width="18" style="8" customWidth="1"/>
    <col min="14558" max="14558" width="41.28515625" style="8" customWidth="1"/>
    <col min="14559" max="14559" width="22.140625" style="8" customWidth="1"/>
    <col min="14560" max="14560" width="11" style="8" customWidth="1"/>
    <col min="14561" max="14561" width="0" style="8" hidden="1" customWidth="1"/>
    <col min="14562" max="14563" width="10.140625" style="8" customWidth="1"/>
    <col min="14564" max="14564" width="30.140625" style="8" customWidth="1"/>
    <col min="14565" max="14810" width="9.140625" style="8"/>
    <col min="14811" max="14811" width="5.140625" style="8" customWidth="1"/>
    <col min="14812" max="14812" width="40.140625" style="8" customWidth="1"/>
    <col min="14813" max="14813" width="18" style="8" customWidth="1"/>
    <col min="14814" max="14814" width="41.28515625" style="8" customWidth="1"/>
    <col min="14815" max="14815" width="22.140625" style="8" customWidth="1"/>
    <col min="14816" max="14816" width="11" style="8" customWidth="1"/>
    <col min="14817" max="14817" width="0" style="8" hidden="1" customWidth="1"/>
    <col min="14818" max="14819" width="10.140625" style="8" customWidth="1"/>
    <col min="14820" max="14820" width="30.140625" style="8" customWidth="1"/>
    <col min="14821" max="15066" width="9.140625" style="8"/>
    <col min="15067" max="15067" width="5.140625" style="8" customWidth="1"/>
    <col min="15068" max="15068" width="40.140625" style="8" customWidth="1"/>
    <col min="15069" max="15069" width="18" style="8" customWidth="1"/>
    <col min="15070" max="15070" width="41.28515625" style="8" customWidth="1"/>
    <col min="15071" max="15071" width="22.140625" style="8" customWidth="1"/>
    <col min="15072" max="15072" width="11" style="8" customWidth="1"/>
    <col min="15073" max="15073" width="0" style="8" hidden="1" customWidth="1"/>
    <col min="15074" max="15075" width="10.140625" style="8" customWidth="1"/>
    <col min="15076" max="15076" width="30.140625" style="8" customWidth="1"/>
    <col min="15077" max="15322" width="9.140625" style="8"/>
    <col min="15323" max="15323" width="5.140625" style="8" customWidth="1"/>
    <col min="15324" max="15324" width="40.140625" style="8" customWidth="1"/>
    <col min="15325" max="15325" width="18" style="8" customWidth="1"/>
    <col min="15326" max="15326" width="41.28515625" style="8" customWidth="1"/>
    <col min="15327" max="15327" width="22.140625" style="8" customWidth="1"/>
    <col min="15328" max="15328" width="11" style="8" customWidth="1"/>
    <col min="15329" max="15329" width="0" style="8" hidden="1" customWidth="1"/>
    <col min="15330" max="15331" width="10.140625" style="8" customWidth="1"/>
    <col min="15332" max="15332" width="30.140625" style="8" customWidth="1"/>
    <col min="15333" max="15578" width="9.140625" style="8"/>
    <col min="15579" max="15579" width="5.140625" style="8" customWidth="1"/>
    <col min="15580" max="15580" width="40.140625" style="8" customWidth="1"/>
    <col min="15581" max="15581" width="18" style="8" customWidth="1"/>
    <col min="15582" max="15582" width="41.28515625" style="8" customWidth="1"/>
    <col min="15583" max="15583" width="22.140625" style="8" customWidth="1"/>
    <col min="15584" max="15584" width="11" style="8" customWidth="1"/>
    <col min="15585" max="15585" width="0" style="8" hidden="1" customWidth="1"/>
    <col min="15586" max="15587" width="10.140625" style="8" customWidth="1"/>
    <col min="15588" max="15588" width="30.140625" style="8" customWidth="1"/>
    <col min="15589" max="15834" width="9.140625" style="8"/>
    <col min="15835" max="15835" width="5.140625" style="8" customWidth="1"/>
    <col min="15836" max="15836" width="40.140625" style="8" customWidth="1"/>
    <col min="15837" max="15837" width="18" style="8" customWidth="1"/>
    <col min="15838" max="15838" width="41.28515625" style="8" customWidth="1"/>
    <col min="15839" max="15839" width="22.140625" style="8" customWidth="1"/>
    <col min="15840" max="15840" width="11" style="8" customWidth="1"/>
    <col min="15841" max="15841" width="0" style="8" hidden="1" customWidth="1"/>
    <col min="15842" max="15843" width="10.140625" style="8" customWidth="1"/>
    <col min="15844" max="15844" width="30.140625" style="8" customWidth="1"/>
    <col min="15845" max="16090" width="9.140625" style="8"/>
    <col min="16091" max="16091" width="5.140625" style="8" customWidth="1"/>
    <col min="16092" max="16092" width="40.140625" style="8" customWidth="1"/>
    <col min="16093" max="16093" width="18" style="8" customWidth="1"/>
    <col min="16094" max="16094" width="41.28515625" style="8" customWidth="1"/>
    <col min="16095" max="16095" width="22.140625" style="8" customWidth="1"/>
    <col min="16096" max="16096" width="11" style="8" customWidth="1"/>
    <col min="16097" max="16097" width="0" style="8" hidden="1" customWidth="1"/>
    <col min="16098" max="16099" width="10.140625" style="8" customWidth="1"/>
    <col min="16100" max="16100" width="30.140625" style="8" customWidth="1"/>
    <col min="16101" max="16384" width="9.140625" style="8"/>
  </cols>
  <sheetData>
    <row r="1" spans="1:10" s="2" customFormat="1" ht="15.75">
      <c r="A1" s="1" t="s">
        <v>0</v>
      </c>
      <c r="B1" s="1"/>
      <c r="F1" s="3"/>
      <c r="H1" s="4"/>
      <c r="I1" s="4"/>
    </row>
    <row r="2" spans="1:10" s="2" customFormat="1" ht="15.75">
      <c r="A2" s="5" t="s">
        <v>1</v>
      </c>
      <c r="B2" s="1"/>
      <c r="F2" s="3"/>
      <c r="H2" s="4"/>
      <c r="I2" s="4"/>
    </row>
    <row r="3" spans="1:10" ht="18.75">
      <c r="A3" s="6" t="s">
        <v>2</v>
      </c>
      <c r="B3" s="6"/>
      <c r="C3" s="6"/>
      <c r="D3" s="6"/>
      <c r="E3" s="6"/>
      <c r="F3" s="6"/>
      <c r="G3" s="7"/>
      <c r="H3" s="7"/>
      <c r="I3" s="7"/>
      <c r="J3" s="7"/>
    </row>
    <row r="4" spans="1:10">
      <c r="J4" s="13"/>
    </row>
    <row r="5" spans="1:10" ht="42.75">
      <c r="A5" s="14" t="s">
        <v>3</v>
      </c>
      <c r="B5" s="15" t="s">
        <v>4</v>
      </c>
      <c r="C5" s="15" t="s">
        <v>5</v>
      </c>
      <c r="D5" s="16" t="s">
        <v>6</v>
      </c>
      <c r="E5" s="16" t="s">
        <v>7</v>
      </c>
      <c r="F5" s="15" t="s">
        <v>8</v>
      </c>
      <c r="H5" s="17" t="s">
        <v>9</v>
      </c>
      <c r="I5" s="17" t="s">
        <v>10</v>
      </c>
      <c r="J5" s="18" t="s">
        <v>11</v>
      </c>
    </row>
    <row r="6" spans="1:10" ht="30" customHeight="1">
      <c r="A6" s="19" t="s">
        <v>12</v>
      </c>
      <c r="B6" s="44" t="s">
        <v>13</v>
      </c>
      <c r="C6" s="45"/>
      <c r="D6" s="21"/>
      <c r="E6" s="21"/>
      <c r="F6" s="22">
        <f>SUM(F7:F10)</f>
        <v>280</v>
      </c>
      <c r="G6" s="22">
        <f>SUM(G7:G10)</f>
        <v>279.38399999999996</v>
      </c>
      <c r="H6" s="22">
        <f>SUM(H7:H10)</f>
        <v>138</v>
      </c>
      <c r="I6" s="22">
        <f>SUM(I7:I10)</f>
        <v>142</v>
      </c>
      <c r="J6" s="21"/>
    </row>
    <row r="7" spans="1:10" s="28" customFormat="1" ht="270">
      <c r="A7" s="23">
        <v>1</v>
      </c>
      <c r="B7" s="24" t="s">
        <v>14</v>
      </c>
      <c r="C7" s="24" t="s">
        <v>15</v>
      </c>
      <c r="D7" s="24" t="s">
        <v>16</v>
      </c>
      <c r="E7" s="24" t="s">
        <v>17</v>
      </c>
      <c r="F7" s="25">
        <f>ROUND(G7,0)</f>
        <v>80</v>
      </c>
      <c r="G7" s="25">
        <f>'[1]CẤP ĐH 2012(1)'!P49</f>
        <v>79.820999999999998</v>
      </c>
      <c r="H7" s="26">
        <f>F7/2</f>
        <v>40</v>
      </c>
      <c r="I7" s="26">
        <f>F7-H7</f>
        <v>40</v>
      </c>
      <c r="J7" s="40" t="s">
        <v>422</v>
      </c>
    </row>
    <row r="8" spans="1:10" s="28" customFormat="1" ht="409.5">
      <c r="A8" s="23">
        <v>2</v>
      </c>
      <c r="B8" s="24" t="s">
        <v>18</v>
      </c>
      <c r="C8" s="24" t="s">
        <v>19</v>
      </c>
      <c r="D8" s="29" t="s">
        <v>20</v>
      </c>
      <c r="E8" s="29" t="s">
        <v>21</v>
      </c>
      <c r="F8" s="25">
        <f>ROUND(G8,0)</f>
        <v>53</v>
      </c>
      <c r="G8" s="25">
        <f>'[1]CẤP ĐH 2012(1)'!P15</f>
        <v>52.520999999999994</v>
      </c>
      <c r="H8" s="26">
        <v>25</v>
      </c>
      <c r="I8" s="26">
        <f>F8-H8</f>
        <v>28</v>
      </c>
      <c r="J8" s="41" t="s">
        <v>423</v>
      </c>
    </row>
    <row r="9" spans="1:10" ht="405">
      <c r="A9" s="23">
        <v>3</v>
      </c>
      <c r="B9" s="24" t="s">
        <v>22</v>
      </c>
      <c r="C9" s="24" t="s">
        <v>23</v>
      </c>
      <c r="D9" s="29" t="s">
        <v>24</v>
      </c>
      <c r="E9" s="29" t="s">
        <v>25</v>
      </c>
      <c r="F9" s="25">
        <f>ROUND(G9,0)</f>
        <v>47</v>
      </c>
      <c r="G9" s="25">
        <f>'[1]CẤP ĐH 2012(1)'!P8</f>
        <v>47.270999999999994</v>
      </c>
      <c r="H9" s="26">
        <v>23</v>
      </c>
      <c r="I9" s="26">
        <f>F9-H9</f>
        <v>24</v>
      </c>
      <c r="J9" s="30"/>
    </row>
    <row r="10" spans="1:10" ht="409.5">
      <c r="A10" s="23">
        <v>4</v>
      </c>
      <c r="B10" s="24" t="s">
        <v>26</v>
      </c>
      <c r="C10" s="24" t="s">
        <v>27</v>
      </c>
      <c r="D10" s="24" t="s">
        <v>28</v>
      </c>
      <c r="E10" s="24" t="s">
        <v>29</v>
      </c>
      <c r="F10" s="25">
        <f>ROUND(G10,0)</f>
        <v>100</v>
      </c>
      <c r="G10" s="25">
        <f>'[1]CẤP ĐH 2012(1)'!P66</f>
        <v>99.771000000000001</v>
      </c>
      <c r="H10" s="26">
        <f>F10/2</f>
        <v>50</v>
      </c>
      <c r="I10" s="26">
        <f>F10-H10</f>
        <v>50</v>
      </c>
      <c r="J10" s="24"/>
    </row>
    <row r="11" spans="1:10" ht="45" customHeight="1">
      <c r="A11" s="19" t="s">
        <v>30</v>
      </c>
      <c r="B11" s="44" t="s">
        <v>31</v>
      </c>
      <c r="C11" s="45"/>
      <c r="D11" s="21"/>
      <c r="E11" s="21"/>
      <c r="F11" s="22">
        <f>SUM(F12:F28)</f>
        <v>1105</v>
      </c>
      <c r="G11" s="22">
        <f>SUM(G12:G28)</f>
        <v>1105.7665999999997</v>
      </c>
      <c r="H11" s="22">
        <f>SUM(H12:H28)</f>
        <v>467</v>
      </c>
      <c r="I11" s="22">
        <f>SUM(I12:I28)</f>
        <v>638</v>
      </c>
      <c r="J11" s="21"/>
    </row>
    <row r="12" spans="1:10" ht="405">
      <c r="A12" s="23">
        <v>1</v>
      </c>
      <c r="B12" s="24" t="s">
        <v>32</v>
      </c>
      <c r="C12" s="24" t="s">
        <v>33</v>
      </c>
      <c r="D12" s="29" t="s">
        <v>34</v>
      </c>
      <c r="E12" s="29" t="s">
        <v>35</v>
      </c>
      <c r="F12" s="25">
        <f t="shared" ref="F12:F28" si="0">ROUND(G12,0)</f>
        <v>39</v>
      </c>
      <c r="G12" s="25">
        <f>'[1]CẤP ĐH 2012(1)'!P11</f>
        <v>38.870999999999995</v>
      </c>
      <c r="H12" s="26">
        <v>19</v>
      </c>
      <c r="I12" s="26">
        <f>F12-H12</f>
        <v>20</v>
      </c>
      <c r="J12" s="29" t="s">
        <v>36</v>
      </c>
    </row>
    <row r="13" spans="1:10" ht="375">
      <c r="A13" s="23">
        <v>2</v>
      </c>
      <c r="B13" s="24" t="s">
        <v>37</v>
      </c>
      <c r="C13" s="24" t="s">
        <v>38</v>
      </c>
      <c r="D13" s="29" t="s">
        <v>39</v>
      </c>
      <c r="E13" s="29" t="s">
        <v>40</v>
      </c>
      <c r="F13" s="25">
        <f t="shared" si="0"/>
        <v>58</v>
      </c>
      <c r="G13" s="25">
        <f>'[1]CẤP ĐH 2012(1)'!P27</f>
        <v>57.770999999999994</v>
      </c>
      <c r="H13" s="26">
        <v>28</v>
      </c>
      <c r="I13" s="26">
        <f t="shared" ref="I13:I77" si="1">F13-H13</f>
        <v>30</v>
      </c>
      <c r="J13" s="42" t="s">
        <v>424</v>
      </c>
    </row>
    <row r="14" spans="1:10" ht="390">
      <c r="A14" s="23">
        <v>3</v>
      </c>
      <c r="B14" s="24" t="s">
        <v>41</v>
      </c>
      <c r="C14" s="24" t="s">
        <v>42</v>
      </c>
      <c r="D14" s="24" t="s">
        <v>43</v>
      </c>
      <c r="E14" s="24" t="s">
        <v>44</v>
      </c>
      <c r="F14" s="25">
        <f t="shared" si="0"/>
        <v>69</v>
      </c>
      <c r="G14" s="25">
        <f>'[1]CẤP ĐH 2012(1)'!P37</f>
        <v>69.320999999999998</v>
      </c>
      <c r="H14" s="26">
        <v>30</v>
      </c>
      <c r="I14" s="26">
        <f t="shared" si="1"/>
        <v>39</v>
      </c>
      <c r="J14" s="40" t="s">
        <v>425</v>
      </c>
    </row>
    <row r="15" spans="1:10" ht="409.5">
      <c r="A15" s="23">
        <v>4</v>
      </c>
      <c r="B15" s="24" t="s">
        <v>45</v>
      </c>
      <c r="C15" s="24" t="s">
        <v>46</v>
      </c>
      <c r="D15" s="24" t="s">
        <v>47</v>
      </c>
      <c r="E15" s="24" t="s">
        <v>48</v>
      </c>
      <c r="F15" s="25">
        <f t="shared" si="0"/>
        <v>48</v>
      </c>
      <c r="G15" s="25">
        <f>'[1]CẤP ĐH 2012(1)'!P38</f>
        <v>48.320999999999998</v>
      </c>
      <c r="H15" s="26">
        <v>20</v>
      </c>
      <c r="I15" s="26">
        <f t="shared" si="1"/>
        <v>28</v>
      </c>
      <c r="J15" s="43" t="s">
        <v>426</v>
      </c>
    </row>
    <row r="16" spans="1:10" ht="315">
      <c r="A16" s="23">
        <v>5</v>
      </c>
      <c r="B16" s="24" t="s">
        <v>49</v>
      </c>
      <c r="C16" s="24" t="s">
        <v>50</v>
      </c>
      <c r="D16" s="24" t="s">
        <v>51</v>
      </c>
      <c r="E16" s="24" t="s">
        <v>52</v>
      </c>
      <c r="F16" s="25">
        <f t="shared" si="0"/>
        <v>50</v>
      </c>
      <c r="G16" s="25">
        <f>'[1]CẤP ĐH 2012(1)'!P39</f>
        <v>50.420999999999992</v>
      </c>
      <c r="H16" s="26">
        <v>20</v>
      </c>
      <c r="I16" s="26">
        <f t="shared" si="1"/>
        <v>30</v>
      </c>
      <c r="J16" s="40" t="s">
        <v>425</v>
      </c>
    </row>
    <row r="17" spans="1:10" ht="409.5">
      <c r="A17" s="23">
        <v>6</v>
      </c>
      <c r="B17" s="24" t="s">
        <v>53</v>
      </c>
      <c r="C17" s="24" t="s">
        <v>54</v>
      </c>
      <c r="D17" s="24" t="s">
        <v>55</v>
      </c>
      <c r="E17" s="24" t="s">
        <v>56</v>
      </c>
      <c r="F17" s="25">
        <f t="shared" si="0"/>
        <v>78</v>
      </c>
      <c r="G17" s="25">
        <f>'[1]CẤP ĐH 2012(1)'!P45</f>
        <v>78.020799999999994</v>
      </c>
      <c r="H17" s="26">
        <v>30</v>
      </c>
      <c r="I17" s="26">
        <f t="shared" si="1"/>
        <v>48</v>
      </c>
      <c r="J17" s="43" t="s">
        <v>427</v>
      </c>
    </row>
    <row r="18" spans="1:10" ht="409.5">
      <c r="A18" s="23">
        <v>7</v>
      </c>
      <c r="B18" s="24" t="s">
        <v>57</v>
      </c>
      <c r="C18" s="24" t="s">
        <v>58</v>
      </c>
      <c r="D18" s="24" t="s">
        <v>59</v>
      </c>
      <c r="E18" s="24" t="s">
        <v>60</v>
      </c>
      <c r="F18" s="25">
        <f t="shared" si="0"/>
        <v>200</v>
      </c>
      <c r="G18" s="25">
        <f>'[1]CẤP ĐH 2012(1)'!P46</f>
        <v>199.52099999999999</v>
      </c>
      <c r="H18" s="26">
        <v>80</v>
      </c>
      <c r="I18" s="26">
        <f t="shared" si="1"/>
        <v>120</v>
      </c>
      <c r="J18" s="40" t="s">
        <v>428</v>
      </c>
    </row>
    <row r="19" spans="1:10" ht="409.5">
      <c r="A19" s="23">
        <v>8</v>
      </c>
      <c r="B19" s="24" t="s">
        <v>61</v>
      </c>
      <c r="C19" s="24" t="s">
        <v>62</v>
      </c>
      <c r="D19" s="24" t="s">
        <v>63</v>
      </c>
      <c r="E19" s="24" t="s">
        <v>64</v>
      </c>
      <c r="F19" s="25">
        <f t="shared" si="0"/>
        <v>48</v>
      </c>
      <c r="G19" s="25">
        <f>'[1]CẤP ĐH 2012(1)'!P56</f>
        <v>48.320999999999998</v>
      </c>
      <c r="H19" s="26">
        <v>20</v>
      </c>
      <c r="I19" s="26">
        <f t="shared" si="1"/>
        <v>28</v>
      </c>
      <c r="J19" s="40" t="s">
        <v>425</v>
      </c>
    </row>
    <row r="20" spans="1:10" ht="240">
      <c r="A20" s="23">
        <v>9</v>
      </c>
      <c r="B20" s="24" t="s">
        <v>65</v>
      </c>
      <c r="C20" s="24" t="s">
        <v>66</v>
      </c>
      <c r="D20" s="24" t="s">
        <v>67</v>
      </c>
      <c r="E20" s="24" t="s">
        <v>68</v>
      </c>
      <c r="F20" s="25">
        <f t="shared" si="0"/>
        <v>47</v>
      </c>
      <c r="G20" s="25">
        <f>'[1]CẤP ĐH 2012(1)'!P57</f>
        <v>47.270999999999994</v>
      </c>
      <c r="H20" s="26">
        <v>20</v>
      </c>
      <c r="I20" s="26">
        <f t="shared" si="1"/>
        <v>27</v>
      </c>
      <c r="J20" s="43" t="s">
        <v>429</v>
      </c>
    </row>
    <row r="21" spans="1:10" ht="409.5">
      <c r="A21" s="23">
        <v>10</v>
      </c>
      <c r="B21" s="24" t="s">
        <v>69</v>
      </c>
      <c r="C21" s="24" t="s">
        <v>70</v>
      </c>
      <c r="D21" s="24" t="s">
        <v>71</v>
      </c>
      <c r="E21" s="24" t="s">
        <v>72</v>
      </c>
      <c r="F21" s="25">
        <f t="shared" si="0"/>
        <v>55</v>
      </c>
      <c r="G21" s="25">
        <f>'[1]CẤP ĐH 2012(1)'!P58</f>
        <v>54.620999999999995</v>
      </c>
      <c r="H21" s="26">
        <v>25</v>
      </c>
      <c r="I21" s="26">
        <f t="shared" si="1"/>
        <v>30</v>
      </c>
      <c r="J21" s="43" t="s">
        <v>430</v>
      </c>
    </row>
    <row r="22" spans="1:10" ht="240">
      <c r="A22" s="23">
        <v>11</v>
      </c>
      <c r="B22" s="24" t="s">
        <v>73</v>
      </c>
      <c r="C22" s="24" t="s">
        <v>74</v>
      </c>
      <c r="D22" s="24" t="s">
        <v>75</v>
      </c>
      <c r="E22" s="24" t="s">
        <v>76</v>
      </c>
      <c r="F22" s="25">
        <f t="shared" si="0"/>
        <v>46</v>
      </c>
      <c r="G22" s="25">
        <f>'[1]CẤP ĐH 2012(1)'!P59</f>
        <v>46.220999999999997</v>
      </c>
      <c r="H22" s="26">
        <v>20</v>
      </c>
      <c r="I22" s="26">
        <f t="shared" si="1"/>
        <v>26</v>
      </c>
      <c r="J22" s="43" t="s">
        <v>431</v>
      </c>
    </row>
    <row r="23" spans="1:10" ht="345">
      <c r="A23" s="23">
        <v>12</v>
      </c>
      <c r="B23" s="24" t="s">
        <v>77</v>
      </c>
      <c r="C23" s="24" t="s">
        <v>78</v>
      </c>
      <c r="D23" s="24" t="s">
        <v>79</v>
      </c>
      <c r="E23" s="24" t="s">
        <v>80</v>
      </c>
      <c r="F23" s="25">
        <f t="shared" si="0"/>
        <v>56</v>
      </c>
      <c r="G23" s="25">
        <f>'[1]CẤP ĐH 2012(1)'!P60</f>
        <v>56.180799999999998</v>
      </c>
      <c r="H23" s="26">
        <v>26</v>
      </c>
      <c r="I23" s="26">
        <f t="shared" si="1"/>
        <v>30</v>
      </c>
      <c r="J23" s="43" t="s">
        <v>432</v>
      </c>
    </row>
    <row r="24" spans="1:10" ht="375">
      <c r="A24" s="23">
        <v>13</v>
      </c>
      <c r="B24" s="24" t="s">
        <v>81</v>
      </c>
      <c r="C24" s="24" t="s">
        <v>82</v>
      </c>
      <c r="D24" s="24" t="s">
        <v>83</v>
      </c>
      <c r="E24" s="24" t="s">
        <v>80</v>
      </c>
      <c r="F24" s="25">
        <f t="shared" si="0"/>
        <v>49</v>
      </c>
      <c r="G24" s="25">
        <f>'[1]CẤP ĐH 2012(1)'!P61</f>
        <v>49.370999999999995</v>
      </c>
      <c r="H24" s="26">
        <v>20</v>
      </c>
      <c r="I24" s="26">
        <f t="shared" si="1"/>
        <v>29</v>
      </c>
      <c r="J24" s="40" t="s">
        <v>425</v>
      </c>
    </row>
    <row r="25" spans="1:10" ht="270">
      <c r="A25" s="23">
        <v>14</v>
      </c>
      <c r="B25" s="24" t="s">
        <v>84</v>
      </c>
      <c r="C25" s="24" t="s">
        <v>85</v>
      </c>
      <c r="D25" s="24" t="s">
        <v>86</v>
      </c>
      <c r="E25" s="24" t="s">
        <v>87</v>
      </c>
      <c r="F25" s="25">
        <f t="shared" si="0"/>
        <v>60</v>
      </c>
      <c r="G25" s="25">
        <f>'[1]CẤP ĐH 2012(1)'!P62</f>
        <v>59.870999999999995</v>
      </c>
      <c r="H25" s="26">
        <v>25</v>
      </c>
      <c r="I25" s="26">
        <f t="shared" si="1"/>
        <v>35</v>
      </c>
      <c r="J25" s="40" t="s">
        <v>433</v>
      </c>
    </row>
    <row r="26" spans="1:10" ht="409.5">
      <c r="A26" s="23">
        <v>15</v>
      </c>
      <c r="B26" s="24" t="s">
        <v>88</v>
      </c>
      <c r="C26" s="24" t="s">
        <v>89</v>
      </c>
      <c r="D26" s="24" t="s">
        <v>90</v>
      </c>
      <c r="E26" s="24" t="s">
        <v>91</v>
      </c>
      <c r="F26" s="25">
        <f t="shared" si="0"/>
        <v>100</v>
      </c>
      <c r="G26" s="25">
        <f>'[1]CẤP ĐH 2012(1)'!P63</f>
        <v>99.771000000000001</v>
      </c>
      <c r="H26" s="26">
        <v>40</v>
      </c>
      <c r="I26" s="26">
        <f t="shared" si="1"/>
        <v>60</v>
      </c>
      <c r="J26" s="43" t="s">
        <v>434</v>
      </c>
    </row>
    <row r="27" spans="1:10" ht="360">
      <c r="A27" s="23">
        <v>16</v>
      </c>
      <c r="B27" s="24" t="s">
        <v>92</v>
      </c>
      <c r="C27" s="24" t="s">
        <v>93</v>
      </c>
      <c r="D27" s="24" t="s">
        <v>94</v>
      </c>
      <c r="E27" s="24" t="s">
        <v>95</v>
      </c>
      <c r="F27" s="25">
        <f t="shared" si="0"/>
        <v>48</v>
      </c>
      <c r="G27" s="25">
        <f>'[1]CẤP ĐH 2012(1)'!P64</f>
        <v>48.320999999999998</v>
      </c>
      <c r="H27" s="26">
        <v>20</v>
      </c>
      <c r="I27" s="26">
        <f t="shared" si="1"/>
        <v>28</v>
      </c>
      <c r="J27" s="40" t="s">
        <v>425</v>
      </c>
    </row>
    <row r="28" spans="1:10" ht="409.5">
      <c r="A28" s="23">
        <v>17</v>
      </c>
      <c r="B28" s="24" t="s">
        <v>96</v>
      </c>
      <c r="C28" s="24" t="s">
        <v>97</v>
      </c>
      <c r="D28" s="24" t="s">
        <v>98</v>
      </c>
      <c r="E28" s="24" t="s">
        <v>99</v>
      </c>
      <c r="F28" s="25">
        <f t="shared" si="0"/>
        <v>54</v>
      </c>
      <c r="G28" s="25">
        <f>'[1]CẤP ĐH 2012(1)'!P79</f>
        <v>53.570999999999998</v>
      </c>
      <c r="H28" s="26">
        <v>24</v>
      </c>
      <c r="I28" s="26">
        <f t="shared" si="1"/>
        <v>30</v>
      </c>
      <c r="J28" s="40" t="s">
        <v>435</v>
      </c>
    </row>
    <row r="29" spans="1:10" ht="30" customHeight="1">
      <c r="A29" s="19" t="s">
        <v>100</v>
      </c>
      <c r="B29" s="44" t="s">
        <v>101</v>
      </c>
      <c r="C29" s="45"/>
      <c r="D29" s="21"/>
      <c r="E29" s="21"/>
      <c r="F29" s="22">
        <f>SUM(F30:F42)</f>
        <v>674</v>
      </c>
      <c r="G29" s="22">
        <f>SUM(G30:G42)</f>
        <v>674.92280000000005</v>
      </c>
      <c r="H29" s="22">
        <f>SUM(H30:H42)</f>
        <v>324</v>
      </c>
      <c r="I29" s="22">
        <f>SUM(I30:I42)</f>
        <v>350</v>
      </c>
      <c r="J29" s="21"/>
    </row>
    <row r="30" spans="1:10" ht="285">
      <c r="A30" s="23">
        <v>1</v>
      </c>
      <c r="B30" s="24" t="s">
        <v>102</v>
      </c>
      <c r="C30" s="24" t="s">
        <v>103</v>
      </c>
      <c r="D30" s="24" t="s">
        <v>104</v>
      </c>
      <c r="E30" s="24" t="s">
        <v>105</v>
      </c>
      <c r="F30" s="25">
        <f t="shared" ref="F30:F42" si="2">ROUND(G30,0)</f>
        <v>52</v>
      </c>
      <c r="G30" s="25">
        <f>'[1]CẤP ĐH 2012(1)'!P32</f>
        <v>52.020799999999994</v>
      </c>
      <c r="H30" s="26">
        <v>25</v>
      </c>
      <c r="I30" s="26">
        <f t="shared" si="1"/>
        <v>27</v>
      </c>
      <c r="J30" s="31"/>
    </row>
    <row r="31" spans="1:10" ht="409.5">
      <c r="A31" s="23">
        <v>2</v>
      </c>
      <c r="B31" s="24" t="s">
        <v>106</v>
      </c>
      <c r="C31" s="24" t="s">
        <v>107</v>
      </c>
      <c r="D31" s="24" t="s">
        <v>108</v>
      </c>
      <c r="E31" s="24" t="s">
        <v>109</v>
      </c>
      <c r="F31" s="25">
        <f t="shared" si="2"/>
        <v>50</v>
      </c>
      <c r="G31" s="25">
        <f>'[1]CẤP ĐH 2012(1)'!P73</f>
        <v>50.420999999999992</v>
      </c>
      <c r="H31" s="26">
        <f>F31/2</f>
        <v>25</v>
      </c>
      <c r="I31" s="26">
        <f t="shared" si="1"/>
        <v>25</v>
      </c>
      <c r="J31" s="24" t="s">
        <v>110</v>
      </c>
    </row>
    <row r="32" spans="1:10" ht="270">
      <c r="A32" s="23">
        <v>3</v>
      </c>
      <c r="B32" s="24" t="s">
        <v>111</v>
      </c>
      <c r="C32" s="24" t="s">
        <v>112</v>
      </c>
      <c r="D32" s="24" t="s">
        <v>113</v>
      </c>
      <c r="E32" s="24" t="s">
        <v>114</v>
      </c>
      <c r="F32" s="25">
        <f t="shared" si="2"/>
        <v>50</v>
      </c>
      <c r="G32" s="25">
        <f>'[1]CẤP ĐH 2012(1)'!P72</f>
        <v>50.420999999999992</v>
      </c>
      <c r="H32" s="26">
        <f>F32/2</f>
        <v>25</v>
      </c>
      <c r="I32" s="26">
        <f t="shared" si="1"/>
        <v>25</v>
      </c>
      <c r="J32" s="24" t="s">
        <v>115</v>
      </c>
    </row>
    <row r="33" spans="1:10" ht="345">
      <c r="A33" s="23">
        <v>4</v>
      </c>
      <c r="B33" s="24" t="s">
        <v>116</v>
      </c>
      <c r="C33" s="24" t="s">
        <v>117</v>
      </c>
      <c r="D33" s="24" t="s">
        <v>118</v>
      </c>
      <c r="E33" s="24" t="s">
        <v>119</v>
      </c>
      <c r="F33" s="25">
        <f t="shared" si="2"/>
        <v>57</v>
      </c>
      <c r="G33" s="25">
        <f>'[1]CẤP ĐH 2012(1)'!P75</f>
        <v>56.720999999999997</v>
      </c>
      <c r="H33" s="26">
        <v>27</v>
      </c>
      <c r="I33" s="26">
        <f t="shared" si="1"/>
        <v>30</v>
      </c>
      <c r="J33" s="24" t="s">
        <v>120</v>
      </c>
    </row>
    <row r="34" spans="1:10" ht="375">
      <c r="A34" s="23">
        <v>5</v>
      </c>
      <c r="B34" s="24" t="s">
        <v>121</v>
      </c>
      <c r="C34" s="24" t="s">
        <v>122</v>
      </c>
      <c r="D34" s="24" t="s">
        <v>123</v>
      </c>
      <c r="E34" s="24" t="s">
        <v>124</v>
      </c>
      <c r="F34" s="25">
        <f t="shared" si="2"/>
        <v>64</v>
      </c>
      <c r="G34" s="25">
        <f>'[1]CẤP ĐH 2012(1)'!P77</f>
        <v>64.070999999999998</v>
      </c>
      <c r="H34" s="26">
        <v>30</v>
      </c>
      <c r="I34" s="26">
        <f t="shared" si="1"/>
        <v>34</v>
      </c>
      <c r="J34" s="24" t="s">
        <v>125</v>
      </c>
    </row>
    <row r="35" spans="1:10" ht="315">
      <c r="A35" s="23">
        <v>6</v>
      </c>
      <c r="B35" s="24" t="s">
        <v>126</v>
      </c>
      <c r="C35" s="24" t="s">
        <v>127</v>
      </c>
      <c r="D35" s="24" t="s">
        <v>128</v>
      </c>
      <c r="E35" s="24" t="s">
        <v>129</v>
      </c>
      <c r="F35" s="25">
        <f t="shared" si="2"/>
        <v>53</v>
      </c>
      <c r="G35" s="25">
        <f>'[1]CẤP ĐH 2012(1)'!P81</f>
        <v>52.520999999999994</v>
      </c>
      <c r="H35" s="26">
        <v>23</v>
      </c>
      <c r="I35" s="26">
        <f t="shared" si="1"/>
        <v>30</v>
      </c>
      <c r="J35" s="24" t="s">
        <v>130</v>
      </c>
    </row>
    <row r="36" spans="1:10" ht="345">
      <c r="A36" s="23">
        <v>7</v>
      </c>
      <c r="B36" s="24" t="s">
        <v>131</v>
      </c>
      <c r="C36" s="24" t="s">
        <v>132</v>
      </c>
      <c r="D36" s="24" t="s">
        <v>133</v>
      </c>
      <c r="E36" s="24" t="s">
        <v>134</v>
      </c>
      <c r="F36" s="25">
        <f t="shared" si="2"/>
        <v>50</v>
      </c>
      <c r="G36" s="25">
        <f>'[1]CẤP ĐH 2012(1)'!P83</f>
        <v>50.420999999999992</v>
      </c>
      <c r="H36" s="26">
        <f>F36/2</f>
        <v>25</v>
      </c>
      <c r="I36" s="26">
        <f t="shared" si="1"/>
        <v>25</v>
      </c>
      <c r="J36" s="24" t="s">
        <v>135</v>
      </c>
    </row>
    <row r="37" spans="1:10" ht="285">
      <c r="A37" s="23">
        <v>8</v>
      </c>
      <c r="B37" s="24" t="s">
        <v>136</v>
      </c>
      <c r="C37" s="24" t="s">
        <v>137</v>
      </c>
      <c r="D37" s="24" t="s">
        <v>138</v>
      </c>
      <c r="E37" s="24" t="s">
        <v>139</v>
      </c>
      <c r="F37" s="25">
        <f t="shared" si="2"/>
        <v>43</v>
      </c>
      <c r="G37" s="25">
        <f>'[1]CẤP ĐH 2012(1)'!P86</f>
        <v>43.070999999999998</v>
      </c>
      <c r="H37" s="26">
        <v>21</v>
      </c>
      <c r="I37" s="26">
        <f t="shared" si="1"/>
        <v>22</v>
      </c>
      <c r="J37" s="24" t="s">
        <v>135</v>
      </c>
    </row>
    <row r="38" spans="1:10" ht="300">
      <c r="A38" s="23">
        <v>9</v>
      </c>
      <c r="B38" s="24" t="s">
        <v>140</v>
      </c>
      <c r="C38" s="24" t="s">
        <v>141</v>
      </c>
      <c r="D38" s="24" t="s">
        <v>142</v>
      </c>
      <c r="E38" s="24" t="s">
        <v>40</v>
      </c>
      <c r="F38" s="25">
        <f t="shared" si="2"/>
        <v>44</v>
      </c>
      <c r="G38" s="25">
        <f>'[1]CẤP ĐH 2012(1)'!P87</f>
        <v>44.120999999999995</v>
      </c>
      <c r="H38" s="26">
        <f>F38/2</f>
        <v>22</v>
      </c>
      <c r="I38" s="26">
        <f t="shared" si="1"/>
        <v>22</v>
      </c>
      <c r="J38" s="24" t="s">
        <v>135</v>
      </c>
    </row>
    <row r="39" spans="1:10" ht="409.5">
      <c r="A39" s="23">
        <v>10</v>
      </c>
      <c r="B39" s="24" t="s">
        <v>143</v>
      </c>
      <c r="C39" s="24" t="s">
        <v>144</v>
      </c>
      <c r="D39" s="24" t="s">
        <v>145</v>
      </c>
      <c r="E39" s="24" t="s">
        <v>146</v>
      </c>
      <c r="F39" s="25">
        <f t="shared" si="2"/>
        <v>54</v>
      </c>
      <c r="G39" s="25">
        <f>'[1]CẤP ĐH 2012(1)'!P88</f>
        <v>53.570999999999998</v>
      </c>
      <c r="H39" s="26">
        <v>24</v>
      </c>
      <c r="I39" s="26">
        <f t="shared" si="1"/>
        <v>30</v>
      </c>
      <c r="J39" s="24" t="s">
        <v>135</v>
      </c>
    </row>
    <row r="40" spans="1:10" ht="210">
      <c r="A40" s="23">
        <v>11</v>
      </c>
      <c r="B40" s="24" t="s">
        <v>147</v>
      </c>
      <c r="C40" s="24" t="s">
        <v>148</v>
      </c>
      <c r="D40" s="24" t="s">
        <v>149</v>
      </c>
      <c r="E40" s="24" t="s">
        <v>150</v>
      </c>
      <c r="F40" s="25">
        <f t="shared" si="2"/>
        <v>45</v>
      </c>
      <c r="G40" s="25">
        <f>'[1]CẤP ĐH 2012(1)'!P89</f>
        <v>45.170999999999992</v>
      </c>
      <c r="H40" s="26">
        <v>22</v>
      </c>
      <c r="I40" s="26">
        <f t="shared" si="1"/>
        <v>23</v>
      </c>
      <c r="J40" s="24" t="s">
        <v>135</v>
      </c>
    </row>
    <row r="41" spans="1:10" ht="315">
      <c r="A41" s="23">
        <v>12</v>
      </c>
      <c r="B41" s="24" t="s">
        <v>151</v>
      </c>
      <c r="C41" s="24" t="s">
        <v>152</v>
      </c>
      <c r="D41" s="24" t="s">
        <v>153</v>
      </c>
      <c r="E41" s="24" t="s">
        <v>154</v>
      </c>
      <c r="F41" s="25">
        <f t="shared" si="2"/>
        <v>50</v>
      </c>
      <c r="G41" s="25">
        <f>'[1]CẤP ĐH 2012(1)'!P91</f>
        <v>50.420999999999992</v>
      </c>
      <c r="H41" s="26">
        <f>F41/2</f>
        <v>25</v>
      </c>
      <c r="I41" s="26">
        <f t="shared" si="1"/>
        <v>25</v>
      </c>
      <c r="J41" s="24" t="s">
        <v>155</v>
      </c>
    </row>
    <row r="42" spans="1:10" ht="409.5">
      <c r="A42" s="23">
        <v>13</v>
      </c>
      <c r="B42" s="24" t="s">
        <v>156</v>
      </c>
      <c r="C42" s="24" t="s">
        <v>157</v>
      </c>
      <c r="D42" s="24" t="s">
        <v>158</v>
      </c>
      <c r="E42" s="24" t="s">
        <v>159</v>
      </c>
      <c r="F42" s="25">
        <f t="shared" si="2"/>
        <v>62</v>
      </c>
      <c r="G42" s="25">
        <f>'[1]CẤP ĐH 2012(1)'!P94</f>
        <v>61.970999999999997</v>
      </c>
      <c r="H42" s="26">
        <v>30</v>
      </c>
      <c r="I42" s="26">
        <f t="shared" si="1"/>
        <v>32</v>
      </c>
      <c r="J42" s="24" t="s">
        <v>135</v>
      </c>
    </row>
    <row r="43" spans="1:10" ht="30" customHeight="1">
      <c r="A43" s="19" t="s">
        <v>160</v>
      </c>
      <c r="B43" s="44" t="s">
        <v>161</v>
      </c>
      <c r="C43" s="45"/>
      <c r="D43" s="21"/>
      <c r="E43" s="21"/>
      <c r="F43" s="22">
        <f>SUM(F44:F59)</f>
        <v>864</v>
      </c>
      <c r="G43" s="22">
        <f>SUM(G44:G59)</f>
        <v>864.48599999999999</v>
      </c>
      <c r="H43" s="22">
        <f>SUM(H44:H59)</f>
        <v>390</v>
      </c>
      <c r="I43" s="22">
        <f>SUM(I44:I59)</f>
        <v>474</v>
      </c>
      <c r="J43" s="21"/>
    </row>
    <row r="44" spans="1:10" ht="300">
      <c r="A44" s="23">
        <v>1</v>
      </c>
      <c r="B44" s="24" t="s">
        <v>162</v>
      </c>
      <c r="C44" s="24" t="s">
        <v>163</v>
      </c>
      <c r="D44" s="29" t="s">
        <v>164</v>
      </c>
      <c r="E44" s="29" t="s">
        <v>165</v>
      </c>
      <c r="F44" s="25">
        <f t="shared" ref="F44:F59" si="3">ROUND(G44,0)</f>
        <v>39</v>
      </c>
      <c r="G44" s="25">
        <f>'[1]CẤP ĐH 2012(1)'!P16</f>
        <v>38.870999999999995</v>
      </c>
      <c r="H44" s="26">
        <v>19</v>
      </c>
      <c r="I44" s="26">
        <f t="shared" si="1"/>
        <v>20</v>
      </c>
      <c r="J44" s="29" t="s">
        <v>166</v>
      </c>
    </row>
    <row r="45" spans="1:10" ht="270">
      <c r="A45" s="23">
        <v>2</v>
      </c>
      <c r="B45" s="24" t="s">
        <v>167</v>
      </c>
      <c r="C45" s="24" t="s">
        <v>168</v>
      </c>
      <c r="D45" s="29" t="s">
        <v>169</v>
      </c>
      <c r="E45" s="29" t="s">
        <v>40</v>
      </c>
      <c r="F45" s="25">
        <f t="shared" si="3"/>
        <v>42</v>
      </c>
      <c r="G45" s="25">
        <f>'[1]CẤP ĐH 2012(1)'!P21</f>
        <v>42.020999999999994</v>
      </c>
      <c r="H45" s="26">
        <v>20</v>
      </c>
      <c r="I45" s="26">
        <f t="shared" si="1"/>
        <v>22</v>
      </c>
      <c r="J45" s="42" t="s">
        <v>436</v>
      </c>
    </row>
    <row r="46" spans="1:10" ht="375">
      <c r="A46" s="23">
        <v>3</v>
      </c>
      <c r="B46" s="24" t="s">
        <v>170</v>
      </c>
      <c r="C46" s="24" t="s">
        <v>171</v>
      </c>
      <c r="D46" s="29" t="s">
        <v>172</v>
      </c>
      <c r="E46" s="29" t="s">
        <v>40</v>
      </c>
      <c r="F46" s="25">
        <f t="shared" si="3"/>
        <v>42</v>
      </c>
      <c r="G46" s="25">
        <f>'[1]CẤP ĐH 2012(1)'!P22</f>
        <v>42.020999999999994</v>
      </c>
      <c r="H46" s="26">
        <v>20</v>
      </c>
      <c r="I46" s="26">
        <f t="shared" si="1"/>
        <v>22</v>
      </c>
      <c r="J46" s="29" t="s">
        <v>173</v>
      </c>
    </row>
    <row r="47" spans="1:10" ht="330">
      <c r="A47" s="23">
        <v>4</v>
      </c>
      <c r="B47" s="24" t="s">
        <v>174</v>
      </c>
      <c r="C47" s="24" t="s">
        <v>175</v>
      </c>
      <c r="D47" s="29" t="s">
        <v>176</v>
      </c>
      <c r="E47" s="29" t="s">
        <v>40</v>
      </c>
      <c r="F47" s="25">
        <f t="shared" si="3"/>
        <v>42</v>
      </c>
      <c r="G47" s="25">
        <f>'[1]CẤP ĐH 2012(1)'!P23</f>
        <v>42.020999999999994</v>
      </c>
      <c r="H47" s="26">
        <v>20</v>
      </c>
      <c r="I47" s="26">
        <f t="shared" si="1"/>
        <v>22</v>
      </c>
      <c r="J47" s="29"/>
    </row>
    <row r="48" spans="1:10" ht="315">
      <c r="A48" s="23">
        <v>5</v>
      </c>
      <c r="B48" s="24" t="s">
        <v>177</v>
      </c>
      <c r="C48" s="24" t="s">
        <v>178</v>
      </c>
      <c r="D48" s="29" t="s">
        <v>179</v>
      </c>
      <c r="E48" s="29" t="s">
        <v>180</v>
      </c>
      <c r="F48" s="25">
        <f t="shared" si="3"/>
        <v>42</v>
      </c>
      <c r="G48" s="25">
        <f>'[1]CẤP ĐH 2012(1)'!P24</f>
        <v>42.020999999999994</v>
      </c>
      <c r="H48" s="26">
        <v>20</v>
      </c>
      <c r="I48" s="26">
        <f t="shared" si="1"/>
        <v>22</v>
      </c>
      <c r="J48" s="42" t="s">
        <v>437</v>
      </c>
    </row>
    <row r="49" spans="1:10" ht="300">
      <c r="A49" s="23">
        <v>6</v>
      </c>
      <c r="B49" s="24" t="s">
        <v>181</v>
      </c>
      <c r="C49" s="24" t="s">
        <v>182</v>
      </c>
      <c r="D49" s="29" t="s">
        <v>183</v>
      </c>
      <c r="E49" s="29" t="s">
        <v>184</v>
      </c>
      <c r="F49" s="25">
        <f t="shared" si="3"/>
        <v>48</v>
      </c>
      <c r="G49" s="25">
        <f>'[1]CẤP ĐH 2012(1)'!P25</f>
        <v>48.320999999999998</v>
      </c>
      <c r="H49" s="26">
        <v>20</v>
      </c>
      <c r="I49" s="26">
        <f t="shared" si="1"/>
        <v>28</v>
      </c>
      <c r="J49" s="29"/>
    </row>
    <row r="50" spans="1:10" ht="409.5">
      <c r="A50" s="23">
        <v>7</v>
      </c>
      <c r="B50" s="24" t="s">
        <v>185</v>
      </c>
      <c r="C50" s="24" t="s">
        <v>186</v>
      </c>
      <c r="D50" s="29" t="s">
        <v>187</v>
      </c>
      <c r="E50" s="29" t="s">
        <v>188</v>
      </c>
      <c r="F50" s="25">
        <f t="shared" si="3"/>
        <v>42</v>
      </c>
      <c r="G50" s="25">
        <f>'[1]CẤP ĐH 2012(1)'!P26</f>
        <v>42.020999999999994</v>
      </c>
      <c r="H50" s="26">
        <v>20</v>
      </c>
      <c r="I50" s="26">
        <f t="shared" si="1"/>
        <v>22</v>
      </c>
      <c r="J50" s="42" t="s">
        <v>189</v>
      </c>
    </row>
    <row r="51" spans="1:10" ht="409.5">
      <c r="A51" s="23">
        <v>8</v>
      </c>
      <c r="B51" s="24" t="s">
        <v>190</v>
      </c>
      <c r="C51" s="24" t="s">
        <v>191</v>
      </c>
      <c r="D51" s="24" t="s">
        <v>192</v>
      </c>
      <c r="E51" s="24" t="s">
        <v>193</v>
      </c>
      <c r="F51" s="25">
        <f t="shared" si="3"/>
        <v>56</v>
      </c>
      <c r="G51" s="25">
        <f>'[1]CẤP ĐH 2012(1)'!P31</f>
        <v>55.670999999999992</v>
      </c>
      <c r="H51" s="26">
        <v>26</v>
      </c>
      <c r="I51" s="26">
        <f t="shared" si="1"/>
        <v>30</v>
      </c>
      <c r="J51" s="40" t="s">
        <v>438</v>
      </c>
    </row>
    <row r="52" spans="1:10" ht="345">
      <c r="A52" s="23">
        <v>9</v>
      </c>
      <c r="B52" s="24" t="s">
        <v>194</v>
      </c>
      <c r="C52" s="24" t="s">
        <v>195</v>
      </c>
      <c r="D52" s="24" t="s">
        <v>196</v>
      </c>
      <c r="E52" s="24" t="s">
        <v>197</v>
      </c>
      <c r="F52" s="25">
        <f t="shared" si="3"/>
        <v>68</v>
      </c>
      <c r="G52" s="25">
        <f>'[1]CẤP ĐH 2012(1)'!P34</f>
        <v>68.271000000000001</v>
      </c>
      <c r="H52" s="26">
        <v>28</v>
      </c>
      <c r="I52" s="26">
        <f t="shared" si="1"/>
        <v>40</v>
      </c>
      <c r="J52" s="31"/>
    </row>
    <row r="53" spans="1:10" ht="409.5">
      <c r="A53" s="23">
        <v>10</v>
      </c>
      <c r="B53" s="24" t="s">
        <v>198</v>
      </c>
      <c r="C53" s="24" t="s">
        <v>199</v>
      </c>
      <c r="D53" s="24" t="s">
        <v>200</v>
      </c>
      <c r="E53" s="24" t="s">
        <v>201</v>
      </c>
      <c r="F53" s="25">
        <f t="shared" si="3"/>
        <v>68</v>
      </c>
      <c r="G53" s="25">
        <f>'[1]CẤP ĐH 2012(1)'!P33</f>
        <v>68.271000000000001</v>
      </c>
      <c r="H53" s="26">
        <v>28</v>
      </c>
      <c r="I53" s="26">
        <f t="shared" si="1"/>
        <v>40</v>
      </c>
      <c r="J53" s="40" t="s">
        <v>425</v>
      </c>
    </row>
    <row r="54" spans="1:10" ht="360">
      <c r="A54" s="23">
        <v>11</v>
      </c>
      <c r="B54" s="24" t="s">
        <v>202</v>
      </c>
      <c r="C54" s="24" t="s">
        <v>203</v>
      </c>
      <c r="D54" s="24" t="s">
        <v>204</v>
      </c>
      <c r="E54" s="24" t="s">
        <v>205</v>
      </c>
      <c r="F54" s="25">
        <f t="shared" si="3"/>
        <v>58</v>
      </c>
      <c r="G54" s="25">
        <f>'[1]CẤP ĐH 2012(1)'!P40</f>
        <v>57.770999999999994</v>
      </c>
      <c r="H54" s="26">
        <v>28</v>
      </c>
      <c r="I54" s="26">
        <f t="shared" si="1"/>
        <v>30</v>
      </c>
      <c r="J54" s="40" t="s">
        <v>439</v>
      </c>
    </row>
    <row r="55" spans="1:10" ht="390">
      <c r="A55" s="23">
        <v>12</v>
      </c>
      <c r="B55" s="24" t="s">
        <v>206</v>
      </c>
      <c r="C55" s="24" t="s">
        <v>207</v>
      </c>
      <c r="D55" s="24" t="s">
        <v>208</v>
      </c>
      <c r="E55" s="24" t="s">
        <v>209</v>
      </c>
      <c r="F55" s="25">
        <f t="shared" si="3"/>
        <v>59</v>
      </c>
      <c r="G55" s="25">
        <f>'[1]CẤP ĐH 2012(1)'!P41</f>
        <v>58.820999999999998</v>
      </c>
      <c r="H55" s="26">
        <v>25</v>
      </c>
      <c r="I55" s="26">
        <f t="shared" si="1"/>
        <v>34</v>
      </c>
      <c r="J55" s="40" t="s">
        <v>425</v>
      </c>
    </row>
    <row r="56" spans="1:10" ht="270">
      <c r="A56" s="23">
        <v>13</v>
      </c>
      <c r="B56" s="24" t="s">
        <v>210</v>
      </c>
      <c r="C56" s="24" t="s">
        <v>211</v>
      </c>
      <c r="D56" s="24" t="s">
        <v>212</v>
      </c>
      <c r="E56" s="24" t="s">
        <v>213</v>
      </c>
      <c r="F56" s="25">
        <f t="shared" si="3"/>
        <v>100</v>
      </c>
      <c r="G56" s="25">
        <f>'[1]CẤP ĐH 2012(1)'!P42</f>
        <v>99.771000000000001</v>
      </c>
      <c r="H56" s="26">
        <v>40</v>
      </c>
      <c r="I56" s="26">
        <f t="shared" si="1"/>
        <v>60</v>
      </c>
      <c r="J56" s="40" t="s">
        <v>425</v>
      </c>
    </row>
    <row r="57" spans="1:10" ht="409.5">
      <c r="A57" s="23">
        <v>14</v>
      </c>
      <c r="B57" s="24" t="s">
        <v>214</v>
      </c>
      <c r="C57" s="24" t="s">
        <v>215</v>
      </c>
      <c r="D57" s="24" t="s">
        <v>216</v>
      </c>
      <c r="E57" s="24" t="s">
        <v>217</v>
      </c>
      <c r="F57" s="25">
        <f t="shared" si="3"/>
        <v>65</v>
      </c>
      <c r="G57" s="25">
        <f>'[1]CẤP ĐH 2012(1)'!P43</f>
        <v>65.120999999999995</v>
      </c>
      <c r="H57" s="26">
        <v>30</v>
      </c>
      <c r="I57" s="26">
        <f t="shared" si="1"/>
        <v>35</v>
      </c>
      <c r="J57" s="27"/>
    </row>
    <row r="58" spans="1:10" ht="409.5">
      <c r="A58" s="23">
        <v>15</v>
      </c>
      <c r="B58" s="24" t="s">
        <v>218</v>
      </c>
      <c r="C58" s="24" t="s">
        <v>219</v>
      </c>
      <c r="D58" s="24" t="s">
        <v>220</v>
      </c>
      <c r="E58" s="24" t="s">
        <v>221</v>
      </c>
      <c r="F58" s="25">
        <f t="shared" si="3"/>
        <v>45</v>
      </c>
      <c r="G58" s="25">
        <f>'[1]CẤP ĐH 2012(1)'!P44</f>
        <v>45.170999999999992</v>
      </c>
      <c r="H58" s="26">
        <v>22</v>
      </c>
      <c r="I58" s="26">
        <f t="shared" si="1"/>
        <v>23</v>
      </c>
      <c r="J58" s="40" t="s">
        <v>425</v>
      </c>
    </row>
    <row r="59" spans="1:10" ht="409.5">
      <c r="A59" s="23">
        <v>16</v>
      </c>
      <c r="B59" s="24" t="s">
        <v>222</v>
      </c>
      <c r="C59" s="24" t="s">
        <v>223</v>
      </c>
      <c r="D59" s="24" t="s">
        <v>224</v>
      </c>
      <c r="E59" s="24" t="s">
        <v>40</v>
      </c>
      <c r="F59" s="25">
        <f t="shared" si="3"/>
        <v>48</v>
      </c>
      <c r="G59" s="25">
        <f>'[1]CẤP ĐH 2012(1)'!P67</f>
        <v>48.320999999999998</v>
      </c>
      <c r="H59" s="26">
        <f>F59/2</f>
        <v>24</v>
      </c>
      <c r="I59" s="26">
        <f t="shared" si="1"/>
        <v>24</v>
      </c>
      <c r="J59" s="24"/>
    </row>
    <row r="60" spans="1:10">
      <c r="A60" s="19" t="s">
        <v>225</v>
      </c>
      <c r="B60" s="20" t="s">
        <v>226</v>
      </c>
      <c r="C60" s="19"/>
      <c r="D60" s="21"/>
      <c r="E60" s="21"/>
      <c r="F60" s="22">
        <f>SUM(F61:F74)</f>
        <v>672</v>
      </c>
      <c r="G60" s="22">
        <f>SUM(G61:G74)</f>
        <v>673.34400000000005</v>
      </c>
      <c r="H60" s="22">
        <f>SUM(H61:H74)</f>
        <v>317</v>
      </c>
      <c r="I60" s="22">
        <f>SUM(I61:I74)</f>
        <v>355</v>
      </c>
      <c r="J60" s="21"/>
    </row>
    <row r="61" spans="1:10" ht="409.5">
      <c r="A61" s="23">
        <v>1</v>
      </c>
      <c r="B61" s="24" t="s">
        <v>227</v>
      </c>
      <c r="C61" s="24" t="s">
        <v>228</v>
      </c>
      <c r="D61" s="29" t="s">
        <v>229</v>
      </c>
      <c r="E61" s="29" t="s">
        <v>230</v>
      </c>
      <c r="F61" s="25">
        <f t="shared" ref="F61:F74" si="4">ROUND(G61,0)</f>
        <v>45</v>
      </c>
      <c r="G61" s="25">
        <f>'[1]CẤP ĐH 2012(1)'!P28</f>
        <v>45.170999999999992</v>
      </c>
      <c r="H61" s="26">
        <v>22</v>
      </c>
      <c r="I61" s="26">
        <f t="shared" si="1"/>
        <v>23</v>
      </c>
      <c r="J61" s="29"/>
    </row>
    <row r="62" spans="1:10" ht="330">
      <c r="A62" s="23">
        <v>2</v>
      </c>
      <c r="B62" s="24" t="s">
        <v>231</v>
      </c>
      <c r="C62" s="24" t="s">
        <v>232</v>
      </c>
      <c r="D62" s="24" t="s">
        <v>233</v>
      </c>
      <c r="E62" s="24" t="s">
        <v>234</v>
      </c>
      <c r="F62" s="25">
        <f t="shared" si="4"/>
        <v>50</v>
      </c>
      <c r="G62" s="25">
        <f>'[1]CẤP ĐH 2012(1)'!P48</f>
        <v>50.420999999999992</v>
      </c>
      <c r="H62" s="26">
        <f>F62/2</f>
        <v>25</v>
      </c>
      <c r="I62" s="26">
        <f t="shared" si="1"/>
        <v>25</v>
      </c>
      <c r="J62" s="40" t="s">
        <v>440</v>
      </c>
    </row>
    <row r="63" spans="1:10" ht="300">
      <c r="A63" s="23">
        <v>3</v>
      </c>
      <c r="B63" s="24" t="s">
        <v>235</v>
      </c>
      <c r="C63" s="24" t="s">
        <v>236</v>
      </c>
      <c r="D63" s="24" t="s">
        <v>237</v>
      </c>
      <c r="E63" s="24" t="s">
        <v>238</v>
      </c>
      <c r="F63" s="25">
        <f t="shared" si="4"/>
        <v>40</v>
      </c>
      <c r="G63" s="25">
        <f>'[1]CẤP ĐH 2012(1)'!P95</f>
        <v>39.920999999999992</v>
      </c>
      <c r="H63" s="26">
        <f>F63/2</f>
        <v>20</v>
      </c>
      <c r="I63" s="26">
        <f t="shared" si="1"/>
        <v>20</v>
      </c>
      <c r="J63" s="24" t="s">
        <v>135</v>
      </c>
    </row>
    <row r="64" spans="1:10" ht="360">
      <c r="A64" s="23">
        <v>4</v>
      </c>
      <c r="B64" s="24" t="s">
        <v>239</v>
      </c>
      <c r="C64" s="24" t="s">
        <v>240</v>
      </c>
      <c r="D64" s="24" t="s">
        <v>241</v>
      </c>
      <c r="E64" s="24" t="s">
        <v>242</v>
      </c>
      <c r="F64" s="25">
        <f t="shared" si="4"/>
        <v>55</v>
      </c>
      <c r="G64" s="25">
        <f>'[1]CẤP ĐH 2012(1)'!P96</f>
        <v>54.620999999999995</v>
      </c>
      <c r="H64" s="26">
        <v>25</v>
      </c>
      <c r="I64" s="26">
        <f t="shared" si="1"/>
        <v>30</v>
      </c>
      <c r="J64" s="24" t="s">
        <v>135</v>
      </c>
    </row>
    <row r="65" spans="1:10" ht="315">
      <c r="A65" s="23">
        <v>5</v>
      </c>
      <c r="B65" s="24" t="s">
        <v>243</v>
      </c>
      <c r="C65" s="24" t="s">
        <v>244</v>
      </c>
      <c r="D65" s="24" t="s">
        <v>245</v>
      </c>
      <c r="E65" s="24" t="s">
        <v>246</v>
      </c>
      <c r="F65" s="25">
        <f t="shared" si="4"/>
        <v>59</v>
      </c>
      <c r="G65" s="25">
        <f>'[1]CẤP ĐH 2012(1)'!P97</f>
        <v>58.820999999999998</v>
      </c>
      <c r="H65" s="26">
        <v>25</v>
      </c>
      <c r="I65" s="26">
        <f t="shared" si="1"/>
        <v>34</v>
      </c>
      <c r="J65" s="24" t="s">
        <v>247</v>
      </c>
    </row>
    <row r="66" spans="1:10" ht="409.5">
      <c r="A66" s="23">
        <v>6</v>
      </c>
      <c r="B66" s="24" t="s">
        <v>248</v>
      </c>
      <c r="C66" s="24" t="s">
        <v>249</v>
      </c>
      <c r="D66" s="24" t="s">
        <v>250</v>
      </c>
      <c r="E66" s="24" t="s">
        <v>251</v>
      </c>
      <c r="F66" s="25">
        <f t="shared" si="4"/>
        <v>41</v>
      </c>
      <c r="G66" s="25">
        <f>'[1]CẤP ĐH 2012(1)'!P98</f>
        <v>40.970999999999997</v>
      </c>
      <c r="H66" s="26">
        <v>20</v>
      </c>
      <c r="I66" s="26">
        <f t="shared" si="1"/>
        <v>21</v>
      </c>
      <c r="J66" s="24" t="s">
        <v>135</v>
      </c>
    </row>
    <row r="67" spans="1:10" ht="270">
      <c r="A67" s="23">
        <v>7</v>
      </c>
      <c r="B67" s="24" t="s">
        <v>252</v>
      </c>
      <c r="C67" s="24" t="s">
        <v>253</v>
      </c>
      <c r="D67" s="24" t="s">
        <v>254</v>
      </c>
      <c r="E67" s="24" t="s">
        <v>255</v>
      </c>
      <c r="F67" s="25">
        <f t="shared" si="4"/>
        <v>42</v>
      </c>
      <c r="G67" s="25">
        <f>'[1]CẤP ĐH 2012(1)'!P99</f>
        <v>42.020999999999994</v>
      </c>
      <c r="H67" s="26">
        <v>20</v>
      </c>
      <c r="I67" s="26">
        <f t="shared" si="1"/>
        <v>22</v>
      </c>
      <c r="J67" s="24" t="s">
        <v>135</v>
      </c>
    </row>
    <row r="68" spans="1:10" ht="409.5">
      <c r="A68" s="23">
        <v>8</v>
      </c>
      <c r="B68" s="24" t="s">
        <v>256</v>
      </c>
      <c r="C68" s="24" t="s">
        <v>257</v>
      </c>
      <c r="D68" s="24" t="s">
        <v>258</v>
      </c>
      <c r="E68" s="24" t="s">
        <v>255</v>
      </c>
      <c r="F68" s="25">
        <f t="shared" si="4"/>
        <v>42</v>
      </c>
      <c r="G68" s="25">
        <f>'[1]CẤP ĐH 2012(1)'!P100</f>
        <v>42.020999999999994</v>
      </c>
      <c r="H68" s="26">
        <v>20</v>
      </c>
      <c r="I68" s="26">
        <f t="shared" si="1"/>
        <v>22</v>
      </c>
      <c r="J68" s="24" t="s">
        <v>135</v>
      </c>
    </row>
    <row r="69" spans="1:10" ht="409.5">
      <c r="A69" s="23">
        <v>9</v>
      </c>
      <c r="B69" s="24" t="s">
        <v>259</v>
      </c>
      <c r="C69" s="24" t="s">
        <v>260</v>
      </c>
      <c r="D69" s="24" t="s">
        <v>261</v>
      </c>
      <c r="E69" s="24" t="s">
        <v>262</v>
      </c>
      <c r="F69" s="25">
        <f t="shared" si="4"/>
        <v>50</v>
      </c>
      <c r="G69" s="25">
        <f>'[1]CẤP ĐH 2012(1)'!P101</f>
        <v>50.420999999999992</v>
      </c>
      <c r="H69" s="26">
        <f>F69/2</f>
        <v>25</v>
      </c>
      <c r="I69" s="26">
        <f t="shared" si="1"/>
        <v>25</v>
      </c>
      <c r="J69" s="24" t="s">
        <v>135</v>
      </c>
    </row>
    <row r="70" spans="1:10" ht="409.5">
      <c r="A70" s="23">
        <v>10</v>
      </c>
      <c r="B70" s="24" t="s">
        <v>263</v>
      </c>
      <c r="C70" s="24" t="s">
        <v>264</v>
      </c>
      <c r="D70" s="24" t="s">
        <v>265</v>
      </c>
      <c r="E70" s="24" t="s">
        <v>266</v>
      </c>
      <c r="F70" s="25">
        <f t="shared" si="4"/>
        <v>46</v>
      </c>
      <c r="G70" s="25">
        <f>'[1]CẤP ĐH 2012(1)'!P102</f>
        <v>46.220999999999997</v>
      </c>
      <c r="H70" s="26">
        <v>20</v>
      </c>
      <c r="I70" s="26">
        <f t="shared" si="1"/>
        <v>26</v>
      </c>
      <c r="J70" s="24" t="s">
        <v>135</v>
      </c>
    </row>
    <row r="71" spans="1:10" ht="409.5">
      <c r="A71" s="23">
        <v>11</v>
      </c>
      <c r="B71" s="24" t="s">
        <v>267</v>
      </c>
      <c r="C71" s="24" t="s">
        <v>268</v>
      </c>
      <c r="D71" s="24" t="s">
        <v>269</v>
      </c>
      <c r="E71" s="24" t="s">
        <v>270</v>
      </c>
      <c r="F71" s="25">
        <f t="shared" si="4"/>
        <v>60</v>
      </c>
      <c r="G71" s="25">
        <f>'[1]CẤP ĐH 2012(1)'!P103</f>
        <v>59.870999999999995</v>
      </c>
      <c r="H71" s="26">
        <v>25</v>
      </c>
      <c r="I71" s="26">
        <f t="shared" si="1"/>
        <v>35</v>
      </c>
      <c r="J71" s="24" t="s">
        <v>135</v>
      </c>
    </row>
    <row r="72" spans="1:10" ht="409.5">
      <c r="A72" s="23">
        <v>12</v>
      </c>
      <c r="B72" s="24" t="s">
        <v>271</v>
      </c>
      <c r="C72" s="24" t="s">
        <v>272</v>
      </c>
      <c r="D72" s="24" t="s">
        <v>273</v>
      </c>
      <c r="E72" s="24" t="s">
        <v>274</v>
      </c>
      <c r="F72" s="25">
        <f t="shared" si="4"/>
        <v>50</v>
      </c>
      <c r="G72" s="25">
        <f>'[1]CẤP ĐH 2012(1)'!P104</f>
        <v>50.420999999999992</v>
      </c>
      <c r="H72" s="26">
        <f>F72/2</f>
        <v>25</v>
      </c>
      <c r="I72" s="26">
        <f t="shared" si="1"/>
        <v>25</v>
      </c>
      <c r="J72" s="24" t="s">
        <v>135</v>
      </c>
    </row>
    <row r="73" spans="1:10" ht="315">
      <c r="A73" s="23">
        <v>13</v>
      </c>
      <c r="B73" s="24" t="s">
        <v>275</v>
      </c>
      <c r="C73" s="24" t="s">
        <v>276</v>
      </c>
      <c r="D73" s="24" t="s">
        <v>277</v>
      </c>
      <c r="E73" s="24" t="s">
        <v>278</v>
      </c>
      <c r="F73" s="25">
        <f t="shared" si="4"/>
        <v>50</v>
      </c>
      <c r="G73" s="25">
        <f>'[1]CẤP ĐH 2012(1)'!P105</f>
        <v>50.420999999999992</v>
      </c>
      <c r="H73" s="26">
        <f>F73/2</f>
        <v>25</v>
      </c>
      <c r="I73" s="26">
        <f t="shared" si="1"/>
        <v>25</v>
      </c>
      <c r="J73" s="24" t="s">
        <v>135</v>
      </c>
    </row>
    <row r="74" spans="1:10" ht="409.5">
      <c r="A74" s="23">
        <v>14</v>
      </c>
      <c r="B74" s="24" t="s">
        <v>279</v>
      </c>
      <c r="C74" s="24" t="s">
        <v>280</v>
      </c>
      <c r="D74" s="24" t="s">
        <v>281</v>
      </c>
      <c r="E74" s="24" t="s">
        <v>35</v>
      </c>
      <c r="F74" s="25">
        <f t="shared" si="4"/>
        <v>42</v>
      </c>
      <c r="G74" s="25">
        <f>'[1]CẤP ĐH 2012(1)'!P106</f>
        <v>42.020999999999994</v>
      </c>
      <c r="H74" s="26">
        <v>20</v>
      </c>
      <c r="I74" s="26">
        <f t="shared" si="1"/>
        <v>22</v>
      </c>
      <c r="J74" s="24" t="s">
        <v>135</v>
      </c>
    </row>
    <row r="75" spans="1:10">
      <c r="A75" s="19" t="s">
        <v>282</v>
      </c>
      <c r="B75" s="20" t="s">
        <v>283</v>
      </c>
      <c r="C75" s="19"/>
      <c r="D75" s="21"/>
      <c r="E75" s="21"/>
      <c r="F75" s="22">
        <f>SUM(F76:F80)</f>
        <v>240</v>
      </c>
      <c r="G75" s="22">
        <f>SUM(G76:G80)</f>
        <v>240.55499999999998</v>
      </c>
      <c r="H75" s="22">
        <f>SUM(H76:H80)</f>
        <v>105</v>
      </c>
      <c r="I75" s="22">
        <f>SUM(I76:I80)</f>
        <v>135</v>
      </c>
      <c r="J75" s="21"/>
    </row>
    <row r="76" spans="1:10" ht="270">
      <c r="A76" s="23">
        <v>1</v>
      </c>
      <c r="B76" s="24" t="s">
        <v>284</v>
      </c>
      <c r="C76" s="24" t="s">
        <v>285</v>
      </c>
      <c r="D76" s="29" t="s">
        <v>286</v>
      </c>
      <c r="E76" s="29" t="s">
        <v>287</v>
      </c>
      <c r="F76" s="25">
        <f>ROUND(G76,0)</f>
        <v>45</v>
      </c>
      <c r="G76" s="25">
        <f>'[1]CẤP ĐH 2012(1)'!P9</f>
        <v>45.170999999999992</v>
      </c>
      <c r="H76" s="26">
        <v>20</v>
      </c>
      <c r="I76" s="26">
        <f t="shared" si="1"/>
        <v>25</v>
      </c>
      <c r="J76" s="30" t="s">
        <v>288</v>
      </c>
    </row>
    <row r="77" spans="1:10" ht="345">
      <c r="A77" s="23">
        <v>2</v>
      </c>
      <c r="B77" s="32" t="s">
        <v>289</v>
      </c>
      <c r="C77" s="32" t="s">
        <v>290</v>
      </c>
      <c r="D77" s="33" t="s">
        <v>291</v>
      </c>
      <c r="E77" s="29" t="s">
        <v>292</v>
      </c>
      <c r="F77" s="25">
        <f>ROUND(G77,0)</f>
        <v>60</v>
      </c>
      <c r="G77" s="25">
        <f>'[1]CẤP ĐH 2012(1)'!P12</f>
        <v>59.870999999999995</v>
      </c>
      <c r="H77" s="26">
        <v>25</v>
      </c>
      <c r="I77" s="26">
        <f t="shared" si="1"/>
        <v>35</v>
      </c>
      <c r="J77" s="33" t="s">
        <v>293</v>
      </c>
    </row>
    <row r="78" spans="1:10" ht="300">
      <c r="A78" s="23">
        <v>3</v>
      </c>
      <c r="B78" s="24" t="s">
        <v>294</v>
      </c>
      <c r="C78" s="24" t="s">
        <v>295</v>
      </c>
      <c r="D78" s="29" t="s">
        <v>296</v>
      </c>
      <c r="E78" s="29" t="s">
        <v>297</v>
      </c>
      <c r="F78" s="25">
        <f>ROUND(G78,0)</f>
        <v>42</v>
      </c>
      <c r="G78" s="25">
        <f>'[1]CẤP ĐH 2012(1)'!P13</f>
        <v>42.020999999999994</v>
      </c>
      <c r="H78" s="26">
        <v>20</v>
      </c>
      <c r="I78" s="26">
        <f t="shared" ref="I78:I109" si="5">F78-H78</f>
        <v>22</v>
      </c>
      <c r="J78" s="29" t="s">
        <v>298</v>
      </c>
    </row>
    <row r="79" spans="1:10" ht="360">
      <c r="A79" s="23">
        <v>4</v>
      </c>
      <c r="B79" s="24" t="s">
        <v>299</v>
      </c>
      <c r="C79" s="24" t="s">
        <v>300</v>
      </c>
      <c r="D79" s="29" t="s">
        <v>301</v>
      </c>
      <c r="E79" s="29" t="s">
        <v>165</v>
      </c>
      <c r="F79" s="25">
        <f>ROUND(G79,0)</f>
        <v>48</v>
      </c>
      <c r="G79" s="25">
        <f>'[1]CẤP ĐH 2012(1)'!P14</f>
        <v>48.320999999999998</v>
      </c>
      <c r="H79" s="26">
        <v>20</v>
      </c>
      <c r="I79" s="26">
        <f t="shared" si="5"/>
        <v>28</v>
      </c>
      <c r="J79" s="29" t="s">
        <v>302</v>
      </c>
    </row>
    <row r="80" spans="1:10" ht="409.5">
      <c r="A80" s="23">
        <v>5</v>
      </c>
      <c r="B80" s="24" t="s">
        <v>303</v>
      </c>
      <c r="C80" s="24" t="s">
        <v>304</v>
      </c>
      <c r="D80" s="29" t="s">
        <v>305</v>
      </c>
      <c r="E80" s="29" t="s">
        <v>306</v>
      </c>
      <c r="F80" s="25">
        <f>ROUND(G80,0)</f>
        <v>45</v>
      </c>
      <c r="G80" s="25">
        <f>'[1]CẤP ĐH 2012(1)'!P29</f>
        <v>45.170999999999992</v>
      </c>
      <c r="H80" s="26">
        <v>20</v>
      </c>
      <c r="I80" s="26">
        <f t="shared" si="5"/>
        <v>25</v>
      </c>
      <c r="J80" s="29" t="s">
        <v>307</v>
      </c>
    </row>
    <row r="81" spans="1:10">
      <c r="A81" s="19" t="s">
        <v>308</v>
      </c>
      <c r="B81" s="20" t="s">
        <v>309</v>
      </c>
      <c r="C81" s="19"/>
      <c r="D81" s="21"/>
      <c r="E81" s="21"/>
      <c r="F81" s="22">
        <f>SUM(F82:F97)</f>
        <v>908</v>
      </c>
      <c r="G81" s="22">
        <f>SUM(G82:G97)</f>
        <v>908.85539999999992</v>
      </c>
      <c r="H81" s="22">
        <f>SUM(H82:H97)</f>
        <v>421</v>
      </c>
      <c r="I81" s="22">
        <f>SUM(I82:I97)</f>
        <v>487</v>
      </c>
      <c r="J81" s="21"/>
    </row>
    <row r="82" spans="1:10" ht="315">
      <c r="A82" s="23">
        <v>1</v>
      </c>
      <c r="B82" s="24" t="s">
        <v>310</v>
      </c>
      <c r="C82" s="24" t="s">
        <v>311</v>
      </c>
      <c r="D82" s="29" t="s">
        <v>312</v>
      </c>
      <c r="E82" s="29" t="s">
        <v>313</v>
      </c>
      <c r="F82" s="25">
        <f t="shared" ref="F82:F97" si="6">ROUND(G82,0)</f>
        <v>50</v>
      </c>
      <c r="G82" s="25">
        <f>'[1]CẤP ĐH 2012(1)'!P7</f>
        <v>50.420999999999992</v>
      </c>
      <c r="H82" s="26">
        <f>F82/2</f>
        <v>25</v>
      </c>
      <c r="I82" s="26">
        <f t="shared" si="5"/>
        <v>25</v>
      </c>
      <c r="J82" s="30" t="s">
        <v>314</v>
      </c>
    </row>
    <row r="83" spans="1:10" ht="405">
      <c r="A83" s="23">
        <v>2</v>
      </c>
      <c r="B83" s="24" t="s">
        <v>315</v>
      </c>
      <c r="C83" s="24" t="s">
        <v>316</v>
      </c>
      <c r="D83" s="29" t="s">
        <v>317</v>
      </c>
      <c r="E83" s="29" t="s">
        <v>318</v>
      </c>
      <c r="F83" s="25">
        <f t="shared" si="6"/>
        <v>56</v>
      </c>
      <c r="G83" s="25">
        <f>'[1]CẤP ĐH 2012(1)'!P10</f>
        <v>56.180799999999998</v>
      </c>
      <c r="H83" s="26">
        <v>26</v>
      </c>
      <c r="I83" s="26">
        <f t="shared" si="5"/>
        <v>30</v>
      </c>
      <c r="J83" s="29" t="s">
        <v>319</v>
      </c>
    </row>
    <row r="84" spans="1:10" ht="409.5">
      <c r="A84" s="23">
        <v>3</v>
      </c>
      <c r="B84" s="24" t="s">
        <v>320</v>
      </c>
      <c r="C84" s="24" t="s">
        <v>321</v>
      </c>
      <c r="D84" s="29" t="s">
        <v>322</v>
      </c>
      <c r="E84" s="29" t="s">
        <v>40</v>
      </c>
      <c r="F84" s="25">
        <f t="shared" si="6"/>
        <v>42</v>
      </c>
      <c r="G84" s="25">
        <f>'[1]CẤP ĐH 2012(1)'!P17</f>
        <v>42.020999999999994</v>
      </c>
      <c r="H84" s="26">
        <v>20</v>
      </c>
      <c r="I84" s="26">
        <f t="shared" si="5"/>
        <v>22</v>
      </c>
      <c r="J84" s="29" t="s">
        <v>323</v>
      </c>
    </row>
    <row r="85" spans="1:10" ht="409.5">
      <c r="A85" s="23">
        <v>4</v>
      </c>
      <c r="B85" s="24" t="s">
        <v>324</v>
      </c>
      <c r="C85" s="24" t="s">
        <v>325</v>
      </c>
      <c r="D85" s="29" t="s">
        <v>326</v>
      </c>
      <c r="E85" s="29" t="s">
        <v>327</v>
      </c>
      <c r="F85" s="25">
        <f t="shared" si="6"/>
        <v>54</v>
      </c>
      <c r="G85" s="25">
        <f>'[1]CẤP ĐH 2012(1)'!P18</f>
        <v>53.570999999999998</v>
      </c>
      <c r="H85" s="26">
        <v>24</v>
      </c>
      <c r="I85" s="26">
        <f t="shared" si="5"/>
        <v>30</v>
      </c>
      <c r="J85" s="29" t="s">
        <v>328</v>
      </c>
    </row>
    <row r="86" spans="1:10" ht="409.5">
      <c r="A86" s="23">
        <v>5</v>
      </c>
      <c r="B86" s="24" t="s">
        <v>329</v>
      </c>
      <c r="C86" s="24" t="s">
        <v>330</v>
      </c>
      <c r="D86" s="29" t="s">
        <v>331</v>
      </c>
      <c r="E86" s="29" t="s">
        <v>332</v>
      </c>
      <c r="F86" s="25">
        <f t="shared" si="6"/>
        <v>43</v>
      </c>
      <c r="G86" s="25">
        <f>'[1]CẤP ĐH 2012(1)'!P19</f>
        <v>43.070999999999998</v>
      </c>
      <c r="H86" s="26">
        <v>20</v>
      </c>
      <c r="I86" s="26">
        <f t="shared" si="5"/>
        <v>23</v>
      </c>
      <c r="J86" s="29">
        <v>0</v>
      </c>
    </row>
    <row r="87" spans="1:10" ht="409.5">
      <c r="A87" s="23">
        <v>6</v>
      </c>
      <c r="B87" s="24" t="s">
        <v>333</v>
      </c>
      <c r="C87" s="24" t="s">
        <v>334</v>
      </c>
      <c r="D87" s="29" t="s">
        <v>335</v>
      </c>
      <c r="E87" s="29" t="s">
        <v>336</v>
      </c>
      <c r="F87" s="25">
        <f t="shared" si="6"/>
        <v>46</v>
      </c>
      <c r="G87" s="25">
        <f>'[1]CẤP ĐH 2012(1)'!P20</f>
        <v>46.220999999999997</v>
      </c>
      <c r="H87" s="26">
        <f>F87/2</f>
        <v>23</v>
      </c>
      <c r="I87" s="26">
        <f t="shared" si="5"/>
        <v>23</v>
      </c>
      <c r="J87" s="29" t="s">
        <v>337</v>
      </c>
    </row>
    <row r="88" spans="1:10" ht="409.5">
      <c r="A88" s="23">
        <v>7</v>
      </c>
      <c r="B88" s="24" t="s">
        <v>338</v>
      </c>
      <c r="C88" s="24" t="s">
        <v>339</v>
      </c>
      <c r="D88" s="24" t="s">
        <v>340</v>
      </c>
      <c r="E88" s="24" t="s">
        <v>341</v>
      </c>
      <c r="F88" s="25">
        <f t="shared" si="6"/>
        <v>54</v>
      </c>
      <c r="G88" s="25">
        <f>'[1]CẤP ĐH 2012(1)'!P35</f>
        <v>53.570999999999998</v>
      </c>
      <c r="H88" s="26">
        <v>24</v>
      </c>
      <c r="I88" s="26">
        <f t="shared" si="5"/>
        <v>30</v>
      </c>
      <c r="J88" s="29"/>
    </row>
    <row r="89" spans="1:10" ht="330">
      <c r="A89" s="23">
        <v>8</v>
      </c>
      <c r="B89" s="24" t="s">
        <v>342</v>
      </c>
      <c r="C89" s="24" t="s">
        <v>343</v>
      </c>
      <c r="D89" s="24" t="s">
        <v>344</v>
      </c>
      <c r="E89" s="24" t="s">
        <v>345</v>
      </c>
      <c r="F89" s="25">
        <f t="shared" si="6"/>
        <v>60</v>
      </c>
      <c r="G89" s="25">
        <f>'[1]CẤP ĐH 2012(1)'!P50</f>
        <v>60.340799999999994</v>
      </c>
      <c r="H89" s="26">
        <f>F89/2</f>
        <v>30</v>
      </c>
      <c r="I89" s="26">
        <f t="shared" si="5"/>
        <v>30</v>
      </c>
      <c r="J89" s="29"/>
    </row>
    <row r="90" spans="1:10" ht="409.5">
      <c r="A90" s="23">
        <v>9</v>
      </c>
      <c r="B90" s="24" t="s">
        <v>346</v>
      </c>
      <c r="C90" s="24" t="s">
        <v>347</v>
      </c>
      <c r="D90" s="24" t="s">
        <v>348</v>
      </c>
      <c r="E90" s="24" t="s">
        <v>349</v>
      </c>
      <c r="F90" s="25">
        <f t="shared" si="6"/>
        <v>50</v>
      </c>
      <c r="G90" s="25">
        <f>'[1]CẤP ĐH 2012(1)'!P51</f>
        <v>50.420999999999992</v>
      </c>
      <c r="H90" s="26">
        <f>F90/2</f>
        <v>25</v>
      </c>
      <c r="I90" s="26">
        <f t="shared" si="5"/>
        <v>25</v>
      </c>
      <c r="J90" s="29"/>
    </row>
    <row r="91" spans="1:10" ht="409.5">
      <c r="A91" s="23">
        <v>10</v>
      </c>
      <c r="B91" s="24" t="s">
        <v>350</v>
      </c>
      <c r="C91" s="24" t="s">
        <v>351</v>
      </c>
      <c r="D91" s="24" t="s">
        <v>352</v>
      </c>
      <c r="E91" s="24" t="s">
        <v>353</v>
      </c>
      <c r="F91" s="25">
        <f t="shared" si="6"/>
        <v>74</v>
      </c>
      <c r="G91" s="25">
        <f>'[1]CẤP ĐH 2012(1)'!P52</f>
        <v>74.370999999999995</v>
      </c>
      <c r="H91" s="26">
        <f>F91/2</f>
        <v>37</v>
      </c>
      <c r="I91" s="26">
        <f t="shared" si="5"/>
        <v>37</v>
      </c>
      <c r="J91" s="29"/>
    </row>
    <row r="92" spans="1:10" ht="409.5">
      <c r="A92" s="23">
        <v>11</v>
      </c>
      <c r="B92" s="24" t="s">
        <v>354</v>
      </c>
      <c r="C92" s="24" t="s">
        <v>355</v>
      </c>
      <c r="D92" s="24" t="s">
        <v>356</v>
      </c>
      <c r="E92" s="24" t="s">
        <v>357</v>
      </c>
      <c r="F92" s="25">
        <f t="shared" si="6"/>
        <v>68</v>
      </c>
      <c r="G92" s="25">
        <f>'[1]CẤP ĐH 2012(1)'!P53</f>
        <v>68.370999999999995</v>
      </c>
      <c r="H92" s="26">
        <f>F92/2</f>
        <v>34</v>
      </c>
      <c r="I92" s="26">
        <f t="shared" si="5"/>
        <v>34</v>
      </c>
      <c r="J92" s="29"/>
    </row>
    <row r="93" spans="1:10" ht="409.5">
      <c r="A93" s="23">
        <v>12</v>
      </c>
      <c r="B93" s="24" t="s">
        <v>358</v>
      </c>
      <c r="C93" s="24" t="s">
        <v>359</v>
      </c>
      <c r="D93" s="24" t="s">
        <v>360</v>
      </c>
      <c r="E93" s="24" t="s">
        <v>361</v>
      </c>
      <c r="F93" s="25">
        <f t="shared" si="6"/>
        <v>60</v>
      </c>
      <c r="G93" s="25">
        <f>'[1]CẤP ĐH 2012(1)'!P54</f>
        <v>59.870999999999995</v>
      </c>
      <c r="H93" s="26">
        <f>F93/2</f>
        <v>30</v>
      </c>
      <c r="I93" s="26">
        <f t="shared" si="5"/>
        <v>30</v>
      </c>
      <c r="J93" s="29"/>
    </row>
    <row r="94" spans="1:10" ht="409.5">
      <c r="A94" s="23">
        <v>13</v>
      </c>
      <c r="B94" s="24" t="s">
        <v>362</v>
      </c>
      <c r="C94" s="24" t="s">
        <v>363</v>
      </c>
      <c r="D94" s="24" t="s">
        <v>364</v>
      </c>
      <c r="E94" s="24" t="s">
        <v>365</v>
      </c>
      <c r="F94" s="25">
        <f t="shared" si="6"/>
        <v>72</v>
      </c>
      <c r="G94" s="25">
        <f>'[1]CẤP ĐH 2012(1)'!P55</f>
        <v>71.860799999999998</v>
      </c>
      <c r="H94" s="26">
        <v>30</v>
      </c>
      <c r="I94" s="26">
        <f t="shared" si="5"/>
        <v>42</v>
      </c>
      <c r="J94" s="29"/>
    </row>
    <row r="95" spans="1:10" ht="409.5">
      <c r="A95" s="23">
        <v>14</v>
      </c>
      <c r="B95" s="24" t="s">
        <v>366</v>
      </c>
      <c r="C95" s="24" t="s">
        <v>367</v>
      </c>
      <c r="D95" s="24" t="s">
        <v>368</v>
      </c>
      <c r="E95" s="24" t="s">
        <v>369</v>
      </c>
      <c r="F95" s="25">
        <f t="shared" si="6"/>
        <v>60</v>
      </c>
      <c r="G95" s="25">
        <f>'[1]CẤP ĐH 2012(1)'!P68</f>
        <v>59.870999999999995</v>
      </c>
      <c r="H95" s="26">
        <v>25</v>
      </c>
      <c r="I95" s="26">
        <f t="shared" si="5"/>
        <v>35</v>
      </c>
      <c r="J95" s="24"/>
    </row>
    <row r="96" spans="1:10" ht="409.5">
      <c r="A96" s="23">
        <v>15</v>
      </c>
      <c r="B96" s="24" t="s">
        <v>370</v>
      </c>
      <c r="C96" s="24" t="s">
        <v>371</v>
      </c>
      <c r="D96" s="24" t="s">
        <v>372</v>
      </c>
      <c r="E96" s="24" t="s">
        <v>373</v>
      </c>
      <c r="F96" s="25">
        <f t="shared" si="6"/>
        <v>55</v>
      </c>
      <c r="G96" s="25">
        <f>'[1]CẤP ĐH 2012(1)'!P69</f>
        <v>54.620999999999995</v>
      </c>
      <c r="H96" s="26">
        <v>20</v>
      </c>
      <c r="I96" s="26">
        <f t="shared" si="5"/>
        <v>35</v>
      </c>
      <c r="J96" s="24" t="s">
        <v>374</v>
      </c>
    </row>
    <row r="97" spans="1:10" ht="315">
      <c r="A97" s="23">
        <v>16</v>
      </c>
      <c r="B97" s="24" t="s">
        <v>375</v>
      </c>
      <c r="C97" s="24" t="s">
        <v>376</v>
      </c>
      <c r="D97" s="24" t="s">
        <v>377</v>
      </c>
      <c r="E97" s="24" t="s">
        <v>378</v>
      </c>
      <c r="F97" s="25">
        <f t="shared" si="6"/>
        <v>64</v>
      </c>
      <c r="G97" s="25">
        <f>'[1]CẤP ĐH 2012(1)'!P74</f>
        <v>64.070999999999998</v>
      </c>
      <c r="H97" s="26">
        <v>28</v>
      </c>
      <c r="I97" s="26">
        <f t="shared" si="5"/>
        <v>36</v>
      </c>
      <c r="J97" s="24" t="s">
        <v>379</v>
      </c>
    </row>
    <row r="98" spans="1:10" ht="30" customHeight="1">
      <c r="A98" s="19" t="s">
        <v>380</v>
      </c>
      <c r="B98" s="44" t="s">
        <v>381</v>
      </c>
      <c r="C98" s="45"/>
      <c r="D98" s="21"/>
      <c r="E98" s="21"/>
      <c r="F98" s="22">
        <f>SUM(F99)</f>
        <v>55</v>
      </c>
      <c r="G98" s="22">
        <f>SUM(G99)</f>
        <v>54.620999999999995</v>
      </c>
      <c r="H98" s="22">
        <f>SUM(H99)</f>
        <v>25</v>
      </c>
      <c r="I98" s="22">
        <f>SUM(I99)</f>
        <v>30</v>
      </c>
      <c r="J98" s="21"/>
    </row>
    <row r="99" spans="1:10" ht="409.5">
      <c r="A99" s="23">
        <v>1</v>
      </c>
      <c r="B99" s="24" t="s">
        <v>382</v>
      </c>
      <c r="C99" s="24" t="s">
        <v>383</v>
      </c>
      <c r="D99" s="24" t="s">
        <v>384</v>
      </c>
      <c r="E99" s="24" t="s">
        <v>385</v>
      </c>
      <c r="F99" s="25">
        <f>ROUND(G99,0)</f>
        <v>55</v>
      </c>
      <c r="G99" s="25">
        <f>'[1]CẤP ĐH 2012(1)'!P47</f>
        <v>54.620999999999995</v>
      </c>
      <c r="H99" s="26">
        <v>25</v>
      </c>
      <c r="I99" s="26">
        <f t="shared" si="5"/>
        <v>30</v>
      </c>
      <c r="J99" s="27"/>
    </row>
    <row r="100" spans="1:10">
      <c r="A100" s="19" t="s">
        <v>386</v>
      </c>
      <c r="B100" s="20" t="s">
        <v>387</v>
      </c>
      <c r="C100" s="19"/>
      <c r="D100" s="21"/>
      <c r="E100" s="21"/>
      <c r="F100" s="22">
        <f>SUM(F101:F102)</f>
        <v>105</v>
      </c>
      <c r="G100" s="22">
        <f>SUM(G101:G102)</f>
        <v>105.04199999999999</v>
      </c>
      <c r="H100" s="22">
        <f>SUM(H101:H102)</f>
        <v>50</v>
      </c>
      <c r="I100" s="22">
        <f>SUM(I101:I102)</f>
        <v>55</v>
      </c>
      <c r="J100" s="21"/>
    </row>
    <row r="101" spans="1:10" ht="330">
      <c r="A101" s="23">
        <v>1</v>
      </c>
      <c r="B101" s="24" t="s">
        <v>388</v>
      </c>
      <c r="C101" s="24" t="s">
        <v>389</v>
      </c>
      <c r="D101" s="24" t="s">
        <v>390</v>
      </c>
      <c r="E101" s="24" t="s">
        <v>391</v>
      </c>
      <c r="F101" s="25">
        <f>ROUND(G101,0)</f>
        <v>50</v>
      </c>
      <c r="G101" s="25">
        <f>'[1]CẤP ĐH 2012(1)'!P36</f>
        <v>50.420999999999992</v>
      </c>
      <c r="H101" s="26">
        <f>F101/2</f>
        <v>25</v>
      </c>
      <c r="I101" s="26">
        <f t="shared" si="5"/>
        <v>25</v>
      </c>
      <c r="J101" s="27"/>
    </row>
    <row r="102" spans="1:10" ht="409.5">
      <c r="A102" s="23">
        <v>2</v>
      </c>
      <c r="B102" s="24" t="s">
        <v>392</v>
      </c>
      <c r="C102" s="24" t="s">
        <v>393</v>
      </c>
      <c r="D102" s="24" t="s">
        <v>394</v>
      </c>
      <c r="E102" s="24" t="s">
        <v>395</v>
      </c>
      <c r="F102" s="25">
        <f>ROUND(G102,0)</f>
        <v>55</v>
      </c>
      <c r="G102" s="25">
        <f>'[1]CẤP ĐH 2012(1)'!P84</f>
        <v>54.620999999999995</v>
      </c>
      <c r="H102" s="26">
        <v>25</v>
      </c>
      <c r="I102" s="26">
        <f t="shared" si="5"/>
        <v>30</v>
      </c>
      <c r="J102" s="24" t="s">
        <v>135</v>
      </c>
    </row>
    <row r="103" spans="1:10">
      <c r="A103" s="19" t="s">
        <v>396</v>
      </c>
      <c r="B103" s="20" t="s">
        <v>397</v>
      </c>
      <c r="C103" s="19"/>
      <c r="D103" s="21"/>
      <c r="E103" s="21"/>
      <c r="F103" s="22">
        <f>SUM(F104:F109)</f>
        <v>287</v>
      </c>
      <c r="G103" s="22">
        <f>SUM(G104:G109)</f>
        <v>287.32579999999996</v>
      </c>
      <c r="H103" s="22">
        <f>SUM(H104:H109)</f>
        <v>134</v>
      </c>
      <c r="I103" s="22">
        <f>SUM(I104:I109)</f>
        <v>153</v>
      </c>
      <c r="J103" s="21"/>
    </row>
    <row r="104" spans="1:10" ht="345">
      <c r="A104" s="23">
        <v>1</v>
      </c>
      <c r="B104" s="24" t="s">
        <v>398</v>
      </c>
      <c r="C104" s="24" t="s">
        <v>399</v>
      </c>
      <c r="D104" s="24" t="s">
        <v>400</v>
      </c>
      <c r="E104" s="24" t="s">
        <v>401</v>
      </c>
      <c r="F104" s="25">
        <f t="shared" ref="F104:F109" si="7">ROUND(G104,0)</f>
        <v>45</v>
      </c>
      <c r="G104" s="25">
        <f>'[1]CẤP ĐH 2012(1)'!P70</f>
        <v>45.170999999999992</v>
      </c>
      <c r="H104" s="26">
        <v>20</v>
      </c>
      <c r="I104" s="26">
        <f t="shared" si="5"/>
        <v>25</v>
      </c>
      <c r="J104" s="24" t="s">
        <v>402</v>
      </c>
    </row>
    <row r="105" spans="1:10" ht="409.5">
      <c r="A105" s="23">
        <v>2</v>
      </c>
      <c r="B105" s="24" t="s">
        <v>403</v>
      </c>
      <c r="C105" s="24" t="s">
        <v>404</v>
      </c>
      <c r="D105" s="24" t="s">
        <v>405</v>
      </c>
      <c r="E105" s="24" t="s">
        <v>406</v>
      </c>
      <c r="F105" s="25">
        <f t="shared" si="7"/>
        <v>54</v>
      </c>
      <c r="G105" s="25">
        <f>'[1]CẤP ĐH 2012(1)'!P71</f>
        <v>53.570999999999998</v>
      </c>
      <c r="H105" s="26">
        <v>24</v>
      </c>
      <c r="I105" s="26">
        <f t="shared" si="5"/>
        <v>30</v>
      </c>
      <c r="J105" s="24"/>
    </row>
    <row r="106" spans="1:10" ht="345">
      <c r="A106" s="23">
        <v>3</v>
      </c>
      <c r="B106" s="24" t="s">
        <v>407</v>
      </c>
      <c r="C106" s="24" t="s">
        <v>408</v>
      </c>
      <c r="D106" s="24" t="s">
        <v>409</v>
      </c>
      <c r="E106" s="24" t="s">
        <v>40</v>
      </c>
      <c r="F106" s="25">
        <f t="shared" si="7"/>
        <v>48</v>
      </c>
      <c r="G106" s="25">
        <f>'[1]CẤP ĐH 2012(1)'!P85</f>
        <v>48.320999999999998</v>
      </c>
      <c r="H106" s="26">
        <f>F106/2</f>
        <v>24</v>
      </c>
      <c r="I106" s="26">
        <f t="shared" si="5"/>
        <v>24</v>
      </c>
      <c r="J106" s="24" t="s">
        <v>135</v>
      </c>
    </row>
    <row r="107" spans="1:10" ht="270">
      <c r="A107" s="23">
        <v>4</v>
      </c>
      <c r="B107" s="24" t="s">
        <v>410</v>
      </c>
      <c r="C107" s="24" t="s">
        <v>411</v>
      </c>
      <c r="D107" s="24" t="s">
        <v>412</v>
      </c>
      <c r="E107" s="24" t="s">
        <v>40</v>
      </c>
      <c r="F107" s="25">
        <f t="shared" si="7"/>
        <v>48</v>
      </c>
      <c r="G107" s="25">
        <f>'[1]CẤP ĐH 2012(1)'!P92</f>
        <v>48.320999999999998</v>
      </c>
      <c r="H107" s="26">
        <f>F107/2</f>
        <v>24</v>
      </c>
      <c r="I107" s="26">
        <f t="shared" si="5"/>
        <v>24</v>
      </c>
      <c r="J107" s="24" t="s">
        <v>135</v>
      </c>
    </row>
    <row r="108" spans="1:10" ht="315">
      <c r="A108" s="23">
        <v>5</v>
      </c>
      <c r="B108" s="34" t="s">
        <v>413</v>
      </c>
      <c r="C108" s="34" t="s">
        <v>414</v>
      </c>
      <c r="D108" s="34" t="s">
        <v>415</v>
      </c>
      <c r="E108" s="34" t="s">
        <v>416</v>
      </c>
      <c r="F108" s="25">
        <f t="shared" si="7"/>
        <v>52</v>
      </c>
      <c r="G108" s="35">
        <f>'[1]CẤP ĐH 2012(1)'!P93</f>
        <v>52.020799999999994</v>
      </c>
      <c r="H108" s="26">
        <v>22</v>
      </c>
      <c r="I108" s="26">
        <f t="shared" si="5"/>
        <v>30</v>
      </c>
      <c r="J108" s="34" t="s">
        <v>135</v>
      </c>
    </row>
    <row r="109" spans="1:10" ht="409.5">
      <c r="A109" s="23">
        <v>6</v>
      </c>
      <c r="B109" s="24" t="s">
        <v>417</v>
      </c>
      <c r="C109" s="24" t="s">
        <v>418</v>
      </c>
      <c r="D109" s="24" t="s">
        <v>419</v>
      </c>
      <c r="E109" s="24" t="s">
        <v>35</v>
      </c>
      <c r="F109" s="25">
        <f t="shared" si="7"/>
        <v>40</v>
      </c>
      <c r="G109" s="25">
        <f>'[1]CẤP ĐH 2012(1)'!P90</f>
        <v>39.920999999999992</v>
      </c>
      <c r="H109" s="26">
        <f>F109/2</f>
        <v>20</v>
      </c>
      <c r="I109" s="26">
        <f t="shared" si="5"/>
        <v>20</v>
      </c>
      <c r="J109" s="24" t="s">
        <v>420</v>
      </c>
    </row>
    <row r="110" spans="1:10">
      <c r="A110" s="19"/>
      <c r="B110" s="20"/>
      <c r="C110" s="19"/>
      <c r="D110" s="21"/>
      <c r="E110" s="21"/>
      <c r="F110" s="36"/>
      <c r="G110" s="22"/>
      <c r="H110" s="22"/>
      <c r="I110" s="22"/>
      <c r="J110" s="21"/>
    </row>
    <row r="111" spans="1:10">
      <c r="E111" s="37" t="s">
        <v>421</v>
      </c>
      <c r="F111" s="38">
        <f>SUM(F6:F110)/2</f>
        <v>5190</v>
      </c>
      <c r="G111" s="38">
        <f>SUM(G6:G110)/2</f>
        <v>5194.3025999999963</v>
      </c>
      <c r="H111" s="38">
        <f>SUM(H6:H110)/2</f>
        <v>2371</v>
      </c>
      <c r="I111" s="38">
        <f>SUM(I6:I110)/2</f>
        <v>2819</v>
      </c>
      <c r="J111" s="39">
        <f>H111+I111</f>
        <v>5190</v>
      </c>
    </row>
    <row r="112" spans="1:10">
      <c r="H112" s="38"/>
      <c r="I112" s="38"/>
    </row>
  </sheetData>
  <mergeCells count="6">
    <mergeCell ref="A3:F3"/>
    <mergeCell ref="B11:C11"/>
    <mergeCell ref="B6:C6"/>
    <mergeCell ref="B29:C29"/>
    <mergeCell ref="B43:C43"/>
    <mergeCell ref="B98:C98"/>
  </mergeCells>
  <pageMargins left="0.25" right="0.2" top="0.25" bottom="0.25" header="0" footer="0"/>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BLOGIT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2012-03-23T06:40:26Z</dcterms:created>
  <dcterms:modified xsi:type="dcterms:W3CDTF">2012-03-23T07:17:48Z</dcterms:modified>
</cp:coreProperties>
</file>